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kmusic.sharepoint.com/sites/Public/Shared Documents/Public/Membership/Online Resources/Completed/Top tips for Treasurers/Group accounts template/Cashbook/"/>
    </mc:Choice>
  </mc:AlternateContent>
  <xr:revisionPtr revIDLastSave="31" documentId="8_{B51291DB-1417-4B74-A446-F633B0EE6640}" xr6:coauthVersionLast="47" xr6:coauthVersionMax="47" xr10:uidLastSave="{C4E9CD99-A6B8-4EB8-8889-360D828AE55B}"/>
  <bookViews>
    <workbookView xWindow="-108" yWindow="-108" windowWidth="23256" windowHeight="12576" activeTab="1" xr2:uid="{00000000-000D-0000-FFFF-FFFF00000000}"/>
  </bookViews>
  <sheets>
    <sheet name="Intro" sheetId="68" r:id="rId1"/>
    <sheet name="Cashbook 2022" sheetId="67" r:id="rId2"/>
  </sheets>
  <definedNames>
    <definedName name="_xlnm.Print_Area" localSheetId="1">'Cashbook 2022'!$A$1:$T$52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67" l="1"/>
  <c r="G53" i="67"/>
  <c r="F18" i="67"/>
  <c r="G9" i="67" l="1"/>
  <c r="G35" i="67"/>
  <c r="G14" i="67" l="1"/>
  <c r="G10" i="67"/>
  <c r="G30" i="67"/>
  <c r="M18" i="67"/>
  <c r="L18" i="67"/>
  <c r="K18" i="67"/>
  <c r="J18" i="67"/>
  <c r="I18" i="67"/>
  <c r="H18" i="67"/>
  <c r="T35" i="67"/>
  <c r="S35" i="67"/>
  <c r="R35" i="67"/>
  <c r="Q35" i="67"/>
  <c r="P35" i="67"/>
  <c r="O35" i="67"/>
  <c r="N35" i="67"/>
  <c r="M35" i="67"/>
  <c r="L35" i="67"/>
  <c r="K35" i="67"/>
  <c r="J35" i="67"/>
  <c r="I35" i="67"/>
  <c r="H35" i="67"/>
  <c r="G23" i="67"/>
  <c r="G13" i="67"/>
  <c r="G12" i="67"/>
  <c r="G11" i="67"/>
  <c r="G15" i="67"/>
  <c r="G47" i="67"/>
  <c r="G29" i="67"/>
  <c r="G18" i="67" l="1"/>
  <c r="G31" i="67"/>
  <c r="G32" i="67"/>
  <c r="G28" i="67"/>
  <c r="G26" i="67"/>
  <c r="G25" i="67" l="1"/>
  <c r="G24" i="67"/>
  <c r="G37" i="67" l="1"/>
  <c r="G54" i="67" s="1"/>
  <c r="G51" i="67"/>
  <c r="F35" i="6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Helen Evans</author>
  </authors>
  <commentList>
    <comment ref="F7" authorId="0" shapeId="0" xr:uid="{43510CE9-8DE5-49B0-89C8-D8F11A637137}">
      <text>
        <r>
          <rPr>
            <b/>
            <sz val="9"/>
            <color indexed="81"/>
            <rFont val="Tahoma"/>
            <family val="2"/>
          </rPr>
          <t>Making Music:</t>
        </r>
        <r>
          <rPr>
            <sz val="9"/>
            <color indexed="81"/>
            <rFont val="Tahoma"/>
            <family val="2"/>
          </rPr>
          <t xml:space="preserve">
Your own internal reference to link to supporting documentation</t>
        </r>
      </text>
    </comment>
    <comment ref="H7" authorId="0" shapeId="0" xr:uid="{82D9EC5F-EA53-40DF-B5E7-6D69220D85B7}">
      <text>
        <r>
          <rPr>
            <b/>
            <sz val="9"/>
            <color indexed="81"/>
            <rFont val="Tahoma"/>
            <family val="2"/>
          </rPr>
          <t>Making Music:</t>
        </r>
        <r>
          <rPr>
            <sz val="9"/>
            <color indexed="81"/>
            <rFont val="Tahoma"/>
            <family val="2"/>
          </rPr>
          <t xml:space="preserve">
This could be an aggregated figure linked to more detailed information on another worksheet</t>
        </r>
      </text>
    </comment>
    <comment ref="L7" authorId="0" shapeId="0" xr:uid="{49333093-0A2D-4B86-BA7F-4B15EB272274}">
      <text>
        <r>
          <rPr>
            <b/>
            <sz val="9"/>
            <color indexed="81"/>
            <rFont val="Tahoma"/>
            <family val="2"/>
          </rPr>
          <t>Helen Evans:</t>
        </r>
        <r>
          <rPr>
            <sz val="9"/>
            <color indexed="81"/>
            <rFont val="Tahoma"/>
            <family val="2"/>
          </rPr>
          <t xml:space="preserve">
Add new column categories appropriate to your group</t>
        </r>
      </text>
    </comment>
    <comment ref="M7" authorId="0" shapeId="0" xr:uid="{483B524E-BBB9-4081-BDC2-6CFC7F35CC66}">
      <text>
        <r>
          <rPr>
            <b/>
            <sz val="9"/>
            <color indexed="81"/>
            <rFont val="Tahoma"/>
            <family val="2"/>
          </rPr>
          <t>Helen Evans:</t>
        </r>
        <r>
          <rPr>
            <sz val="9"/>
            <color indexed="81"/>
            <rFont val="Tahoma"/>
            <family val="2"/>
          </rPr>
          <t xml:space="preserve">
Add new column categories appropriate to your group</t>
        </r>
      </text>
    </comment>
    <comment ref="F18" authorId="0" shapeId="0" xr:uid="{2BF8FBA3-DBB2-4AA5-B74A-DA1F01B92EF8}">
      <text>
        <r>
          <rPr>
            <b/>
            <sz val="9"/>
            <color indexed="81"/>
            <rFont val="Tahoma"/>
            <family val="2"/>
          </rPr>
          <t>Making Music:</t>
        </r>
        <r>
          <rPr>
            <sz val="9"/>
            <color indexed="81"/>
            <rFont val="Tahoma"/>
            <family val="2"/>
          </rPr>
          <t xml:space="preserve">
If this figure isn't zero, make sure all the columns are included in the total figures both horizontally and vertically
</t>
        </r>
      </text>
    </comment>
    <comment ref="C21" authorId="0" shapeId="0" xr:uid="{980D35B2-450A-4CCC-A0A1-C8FC37D3366A}">
      <text>
        <r>
          <rPr>
            <b/>
            <sz val="9"/>
            <color indexed="81"/>
            <rFont val="Tahoma"/>
            <family val="2"/>
          </rPr>
          <t>Making Music:</t>
        </r>
        <r>
          <rPr>
            <sz val="9"/>
            <color indexed="81"/>
            <rFont val="Tahoma"/>
            <family val="2"/>
          </rPr>
          <t xml:space="preserve">
Use when reimbursing a member for a cost they have incurred on behalf of the group</t>
        </r>
      </text>
    </comment>
    <comment ref="S21" authorId="0" shapeId="0" xr:uid="{87456464-E796-4D15-9F2E-C49844103C14}">
      <text>
        <r>
          <rPr>
            <b/>
            <sz val="9"/>
            <color indexed="81"/>
            <rFont val="Tahoma"/>
            <family val="2"/>
          </rPr>
          <t>Helen Evans:</t>
        </r>
        <r>
          <rPr>
            <sz val="9"/>
            <color indexed="81"/>
            <rFont val="Tahoma"/>
            <family val="2"/>
          </rPr>
          <t xml:space="preserve">
Add new column categories appropriate to your group</t>
        </r>
      </text>
    </comment>
    <comment ref="T21" authorId="0" shapeId="0" xr:uid="{68E751E8-091D-497C-9F1F-8825FDAD8A7D}">
      <text>
        <r>
          <rPr>
            <b/>
            <sz val="9"/>
            <color indexed="81"/>
            <rFont val="Tahoma"/>
            <family val="2"/>
          </rPr>
          <t>Helen Evans:</t>
        </r>
        <r>
          <rPr>
            <sz val="9"/>
            <color indexed="81"/>
            <rFont val="Tahoma"/>
            <family val="2"/>
          </rPr>
          <t xml:space="preserve">
Add new column categories appropriate to your group</t>
        </r>
      </text>
    </comment>
    <comment ref="F35" authorId="0" shapeId="0" xr:uid="{215224E4-E677-413F-9756-845364ED9883}">
      <text>
        <r>
          <rPr>
            <b/>
            <sz val="9"/>
            <color indexed="81"/>
            <rFont val="Tahoma"/>
            <family val="2"/>
          </rPr>
          <t>Making Music:</t>
        </r>
        <r>
          <rPr>
            <sz val="9"/>
            <color indexed="81"/>
            <rFont val="Tahoma"/>
            <family val="2"/>
          </rPr>
          <t xml:space="preserve">
If this figure isn't zero, make sure all the columns are included in the total figures both horizontally and vertically
</t>
        </r>
      </text>
    </comment>
  </commentList>
</comments>
</file>

<file path=xl/sharedStrings.xml><?xml version="1.0" encoding="utf-8"?>
<sst xmlns="http://schemas.openxmlformats.org/spreadsheetml/2006/main" count="118" uniqueCount="86">
  <si>
    <t>[Name of Group]</t>
  </si>
  <si>
    <t>Cash</t>
  </si>
  <si>
    <t>Cashbook 2022</t>
  </si>
  <si>
    <t>£</t>
  </si>
  <si>
    <t>Cash brought forward from 2021</t>
  </si>
  <si>
    <t xml:space="preserve">Cash in </t>
  </si>
  <si>
    <t>Date</t>
  </si>
  <si>
    <t>Source</t>
  </si>
  <si>
    <t>Description</t>
  </si>
  <si>
    <t>Method</t>
  </si>
  <si>
    <t>Reference</t>
  </si>
  <si>
    <t>Total</t>
  </si>
  <si>
    <t>Member Subs</t>
  </si>
  <si>
    <t>Concert Income</t>
  </si>
  <si>
    <t>Donations</t>
  </si>
  <si>
    <t>Gift Aid</t>
  </si>
  <si>
    <t>[Category]</t>
  </si>
  <si>
    <t>Members</t>
  </si>
  <si>
    <t>Subscriptions January</t>
  </si>
  <si>
    <t>SO</t>
  </si>
  <si>
    <t>I22/1</t>
  </si>
  <si>
    <t>[Donor name]</t>
  </si>
  <si>
    <t>Donation</t>
  </si>
  <si>
    <t>Chq</t>
  </si>
  <si>
    <t>I22/2</t>
  </si>
  <si>
    <t>Subscriptions February</t>
  </si>
  <si>
    <t>I22/3</t>
  </si>
  <si>
    <t>Subscriptions March</t>
  </si>
  <si>
    <t>I22/4</t>
  </si>
  <si>
    <t>Subscriptions April</t>
  </si>
  <si>
    <t>I22/5</t>
  </si>
  <si>
    <t>HMRC</t>
  </si>
  <si>
    <t>BACS</t>
  </si>
  <si>
    <t>I22/6</t>
  </si>
  <si>
    <t>[Promoter name]</t>
  </si>
  <si>
    <t xml:space="preserve">Performance fee </t>
  </si>
  <si>
    <t>I22/7</t>
  </si>
  <si>
    <t>Total Cash In</t>
  </si>
  <si>
    <t>Cash out</t>
  </si>
  <si>
    <t>Supplier</t>
  </si>
  <si>
    <t>Payee</t>
  </si>
  <si>
    <t>Rehearsal costs</t>
  </si>
  <si>
    <t>Facilitation</t>
  </si>
  <si>
    <t>Concert costs</t>
  </si>
  <si>
    <t>Equipment</t>
  </si>
  <si>
    <t>PPE</t>
  </si>
  <si>
    <t>Website</t>
  </si>
  <si>
    <t>Subs</t>
  </si>
  <si>
    <t>Insurance</t>
  </si>
  <si>
    <t>PRS</t>
  </si>
  <si>
    <t>DBS</t>
  </si>
  <si>
    <t>PAT</t>
  </si>
  <si>
    <t>Making Music</t>
  </si>
  <si>
    <t>Subs &amp; insurance 2022; No PRS 2021</t>
  </si>
  <si>
    <t>DEB</t>
  </si>
  <si>
    <t>C22/1</t>
  </si>
  <si>
    <t>Centre Stage</t>
  </si>
  <si>
    <t>Moisture Guard bell covers</t>
  </si>
  <si>
    <t>C22/2</t>
  </si>
  <si>
    <t>[Supplier name]</t>
  </si>
  <si>
    <t>A Brown</t>
  </si>
  <si>
    <t xml:space="preserve">Website domain renewal </t>
  </si>
  <si>
    <t>C22/3</t>
  </si>
  <si>
    <t>CO2 ventilation monitor</t>
  </si>
  <si>
    <t>C22/4</t>
  </si>
  <si>
    <t>Wickes</t>
  </si>
  <si>
    <t>40m 4 gang extension cable</t>
  </si>
  <si>
    <t>C22/5</t>
  </si>
  <si>
    <t>Electrical testing</t>
  </si>
  <si>
    <t>C22/6</t>
  </si>
  <si>
    <t>Programme for concert</t>
  </si>
  <si>
    <t>C22/7</t>
  </si>
  <si>
    <t>[Venue name]</t>
  </si>
  <si>
    <t>Rehearsal venue Spring term 2022</t>
  </si>
  <si>
    <t>C22/8</t>
  </si>
  <si>
    <t>[MD name]</t>
  </si>
  <si>
    <t>MD fees Spring term 2022</t>
  </si>
  <si>
    <t>C22/9</t>
  </si>
  <si>
    <t>Total Cash In Out</t>
  </si>
  <si>
    <t>Cash carried forward</t>
  </si>
  <si>
    <t>Bank reconciliation</t>
  </si>
  <si>
    <t xml:space="preserve">Bank Statement Balance at </t>
  </si>
  <si>
    <t>[Date]</t>
  </si>
  <si>
    <t>Outstanding receipts to clear</t>
  </si>
  <si>
    <t>Outstanding payments to clear</t>
  </si>
  <si>
    <t xml:space="preserve">Cashbook balance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</si>
</sst>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3" x14ac:knownFonts="1">
    <font>
      <sz val="10"/>
      <name val="Arial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FF"/>
      <name val="Calibri"/>
      <family val="2"/>
      <scheme val="minor"/>
    </font>
    <font>
      <sz val="8"/>
      <name val="Arial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3" fontId="5" fillId="0" borderId="0" xfId="1" applyFont="1"/>
    <xf numFmtId="14" fontId="5" fillId="0" borderId="0" xfId="0" applyNumberFormat="1" applyFont="1"/>
    <xf numFmtId="43" fontId="5" fillId="0" borderId="0" xfId="1" applyFont="1" applyBorder="1"/>
    <xf numFmtId="43" fontId="5" fillId="0" borderId="0" xfId="0" applyNumberFormat="1" applyFont="1"/>
    <xf numFmtId="0" fontId="4" fillId="0" borderId="0" xfId="0" applyFont="1" applyAlignment="1">
      <alignment horizontal="center"/>
    </xf>
    <xf numFmtId="43" fontId="4" fillId="0" borderId="2" xfId="0" applyNumberFormat="1" applyFont="1" applyBorder="1" applyAlignment="1">
      <alignment horizontal="center"/>
    </xf>
    <xf numFmtId="0" fontId="6" fillId="0" borderId="0" xfId="0" applyFont="1"/>
    <xf numFmtId="43" fontId="5" fillId="0" borderId="0" xfId="1" applyFont="1" applyFill="1"/>
    <xf numFmtId="43" fontId="5" fillId="0" borderId="0" xfId="1" applyFont="1" applyFill="1" applyBorder="1"/>
    <xf numFmtId="0" fontId="5" fillId="0" borderId="0" xfId="0" quotePrefix="1" applyFont="1" applyAlignment="1">
      <alignment horizontal="right"/>
    </xf>
    <xf numFmtId="43" fontId="5" fillId="0" borderId="0" xfId="1" applyFont="1" applyAlignment="1">
      <alignment horizontal="center"/>
    </xf>
    <xf numFmtId="43" fontId="4" fillId="0" borderId="0" xfId="0" applyNumberFormat="1" applyFont="1" applyAlignment="1">
      <alignment horizontal="center"/>
    </xf>
    <xf numFmtId="43" fontId="7" fillId="0" borderId="0" xfId="0" applyNumberFormat="1" applyFont="1"/>
    <xf numFmtId="0" fontId="4" fillId="0" borderId="0" xfId="0" applyFont="1" applyAlignment="1">
      <alignment horizontal="left"/>
    </xf>
    <xf numFmtId="43" fontId="5" fillId="0" borderId="1" xfId="1" applyFont="1" applyFill="1" applyBorder="1"/>
    <xf numFmtId="43" fontId="5" fillId="0" borderId="0" xfId="1" applyFont="1" applyFill="1" applyBorder="1" applyAlignment="1">
      <alignment horizontal="center"/>
    </xf>
    <xf numFmtId="164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16" fontId="5" fillId="0" borderId="0" xfId="0" quotePrefix="1" applyNumberFormat="1" applyFont="1"/>
    <xf numFmtId="43" fontId="4" fillId="0" borderId="0" xfId="0" applyNumberFormat="1" applyFont="1"/>
    <xf numFmtId="12" fontId="4" fillId="0" borderId="0" xfId="0" quotePrefix="1" applyNumberFormat="1" applyFont="1"/>
    <xf numFmtId="0" fontId="9" fillId="0" borderId="4" xfId="0" applyFont="1" applyBorder="1"/>
    <xf numFmtId="0" fontId="10" fillId="0" borderId="5" xfId="0" applyFont="1" applyBorder="1"/>
    <xf numFmtId="0" fontId="5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5" fillId="0" borderId="8" xfId="0" applyFont="1" applyBorder="1"/>
    <xf numFmtId="43" fontId="4" fillId="0" borderId="8" xfId="0" applyNumberFormat="1" applyFont="1" applyBorder="1"/>
    <xf numFmtId="0" fontId="5" fillId="0" borderId="7" xfId="0" applyFont="1" applyBorder="1"/>
    <xf numFmtId="43" fontId="4" fillId="0" borderId="8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left"/>
    </xf>
    <xf numFmtId="14" fontId="5" fillId="0" borderId="7" xfId="0" applyNumberFormat="1" applyFont="1" applyBorder="1"/>
    <xf numFmtId="43" fontId="5" fillId="0" borderId="8" xfId="1" applyFont="1" applyFill="1" applyBorder="1"/>
    <xf numFmtId="14" fontId="5" fillId="0" borderId="7" xfId="0" applyNumberFormat="1" applyFont="1" applyBorder="1" applyAlignment="1">
      <alignment horizontal="left"/>
    </xf>
    <xf numFmtId="0" fontId="5" fillId="0" borderId="10" xfId="0" applyFont="1" applyBorder="1"/>
    <xf numFmtId="0" fontId="5" fillId="0" borderId="11" xfId="0" applyFont="1" applyBorder="1"/>
    <xf numFmtId="43" fontId="7" fillId="0" borderId="12" xfId="0" applyNumberFormat="1" applyFont="1" applyBorder="1"/>
    <xf numFmtId="43" fontId="5" fillId="2" borderId="0" xfId="1" applyFont="1" applyFill="1"/>
    <xf numFmtId="43" fontId="5" fillId="2" borderId="3" xfId="1" applyFont="1" applyFill="1" applyBorder="1"/>
    <xf numFmtId="43" fontId="5" fillId="2" borderId="0" xfId="1" applyFont="1" applyFill="1" applyAlignment="1">
      <alignment horizontal="center"/>
    </xf>
    <xf numFmtId="43" fontId="5" fillId="2" borderId="3" xfId="0" applyNumberFormat="1" applyFont="1" applyFill="1" applyBorder="1" applyAlignment="1">
      <alignment horizontal="center"/>
    </xf>
    <xf numFmtId="43" fontId="5" fillId="2" borderId="0" xfId="1" applyFont="1" applyFill="1" applyBorder="1"/>
    <xf numFmtId="43" fontId="4" fillId="2" borderId="2" xfId="0" applyNumberFormat="1" applyFont="1" applyFill="1" applyBorder="1" applyAlignment="1">
      <alignment horizontal="center"/>
    </xf>
    <xf numFmtId="43" fontId="5" fillId="2" borderId="8" xfId="1" applyFont="1" applyFill="1" applyBorder="1"/>
    <xf numFmtId="43" fontId="5" fillId="2" borderId="8" xfId="0" applyNumberFormat="1" applyFont="1" applyFill="1" applyBorder="1"/>
    <xf numFmtId="0" fontId="5" fillId="2" borderId="8" xfId="0" applyFont="1" applyFill="1" applyBorder="1"/>
    <xf numFmtId="43" fontId="4" fillId="2" borderId="9" xfId="0" applyNumberFormat="1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0" fontId="0" fillId="0" borderId="13" xfId="0" applyBorder="1"/>
    <xf numFmtId="0" fontId="0" fillId="0" borderId="1" xfId="0" applyBorder="1"/>
    <xf numFmtId="0" fontId="0" fillId="0" borderId="14" xfId="0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00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450094</xdr:colOff>
      <xdr:row>34</xdr:row>
      <xdr:rowOff>99563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7748FB-A805-812B-796E-2D4F5E332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36494" cy="57993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68580</xdr:rowOff>
    </xdr:from>
    <xdr:to>
      <xdr:col>9</xdr:col>
      <xdr:colOff>457715</xdr:colOff>
      <xdr:row>62</xdr:row>
      <xdr:rowOff>122331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8F8874-8B2F-0D77-792C-BA81A001E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68340"/>
          <a:ext cx="5944115" cy="4747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3E52F-84EE-4F7F-9398-E41F0EDAB6CB}">
  <dimension ref="A1:J63"/>
  <sheetViews>
    <sheetView workbookViewId="0">
      <selection activeCell="G70" sqref="G70"/>
    </sheetView>
  </sheetViews>
  <sheetFormatPr defaultRowHeight="13.2" x14ac:dyDescent="0.25"/>
  <cols>
    <col min="10" max="10" width="7" customWidth="1"/>
  </cols>
  <sheetData>
    <row r="1" spans="10:10" x14ac:dyDescent="0.25">
      <c r="J1" s="56"/>
    </row>
    <row r="2" spans="10:10" x14ac:dyDescent="0.25">
      <c r="J2" s="56"/>
    </row>
    <row r="3" spans="10:10" x14ac:dyDescent="0.25">
      <c r="J3" s="56"/>
    </row>
    <row r="4" spans="10:10" x14ac:dyDescent="0.25">
      <c r="J4" s="56"/>
    </row>
    <row r="5" spans="10:10" x14ac:dyDescent="0.25">
      <c r="J5" s="56"/>
    </row>
    <row r="6" spans="10:10" x14ac:dyDescent="0.25">
      <c r="J6" s="56"/>
    </row>
    <row r="7" spans="10:10" x14ac:dyDescent="0.25">
      <c r="J7" s="56"/>
    </row>
    <row r="8" spans="10:10" x14ac:dyDescent="0.25">
      <c r="J8" s="56"/>
    </row>
    <row r="9" spans="10:10" x14ac:dyDescent="0.25">
      <c r="J9" s="56"/>
    </row>
    <row r="10" spans="10:10" x14ac:dyDescent="0.25">
      <c r="J10" s="56"/>
    </row>
    <row r="11" spans="10:10" x14ac:dyDescent="0.25">
      <c r="J11" s="56"/>
    </row>
    <row r="12" spans="10:10" x14ac:dyDescent="0.25">
      <c r="J12" s="56"/>
    </row>
    <row r="13" spans="10:10" x14ac:dyDescent="0.25">
      <c r="J13" s="56"/>
    </row>
    <row r="14" spans="10:10" x14ac:dyDescent="0.25">
      <c r="J14" s="56"/>
    </row>
    <row r="15" spans="10:10" x14ac:dyDescent="0.25">
      <c r="J15" s="56"/>
    </row>
    <row r="16" spans="10:10" x14ac:dyDescent="0.25">
      <c r="J16" s="56"/>
    </row>
    <row r="17" spans="10:10" x14ac:dyDescent="0.25">
      <c r="J17" s="56"/>
    </row>
    <row r="18" spans="10:10" x14ac:dyDescent="0.25">
      <c r="J18" s="56"/>
    </row>
    <row r="19" spans="10:10" x14ac:dyDescent="0.25">
      <c r="J19" s="56"/>
    </row>
    <row r="20" spans="10:10" x14ac:dyDescent="0.25">
      <c r="J20" s="56"/>
    </row>
    <row r="21" spans="10:10" x14ac:dyDescent="0.25">
      <c r="J21" s="56"/>
    </row>
    <row r="22" spans="10:10" x14ac:dyDescent="0.25">
      <c r="J22" s="56"/>
    </row>
    <row r="23" spans="10:10" x14ac:dyDescent="0.25">
      <c r="J23" s="56"/>
    </row>
    <row r="24" spans="10:10" x14ac:dyDescent="0.25">
      <c r="J24" s="56"/>
    </row>
    <row r="25" spans="10:10" x14ac:dyDescent="0.25">
      <c r="J25" s="56"/>
    </row>
    <row r="26" spans="10:10" x14ac:dyDescent="0.25">
      <c r="J26" s="56"/>
    </row>
    <row r="27" spans="10:10" x14ac:dyDescent="0.25">
      <c r="J27" s="56"/>
    </row>
    <row r="28" spans="10:10" x14ac:dyDescent="0.25">
      <c r="J28" s="56"/>
    </row>
    <row r="29" spans="10:10" x14ac:dyDescent="0.25">
      <c r="J29" s="56"/>
    </row>
    <row r="30" spans="10:10" x14ac:dyDescent="0.25">
      <c r="J30" s="56"/>
    </row>
    <row r="31" spans="10:10" x14ac:dyDescent="0.25">
      <c r="J31" s="56"/>
    </row>
    <row r="32" spans="10:10" x14ac:dyDescent="0.25">
      <c r="J32" s="56"/>
    </row>
    <row r="33" spans="10:10" x14ac:dyDescent="0.25">
      <c r="J33" s="56"/>
    </row>
    <row r="34" spans="10:10" x14ac:dyDescent="0.25">
      <c r="J34" s="56"/>
    </row>
    <row r="35" spans="10:10" x14ac:dyDescent="0.25">
      <c r="J35" s="56"/>
    </row>
    <row r="36" spans="10:10" x14ac:dyDescent="0.25">
      <c r="J36" s="56"/>
    </row>
    <row r="37" spans="10:10" x14ac:dyDescent="0.25">
      <c r="J37" s="56"/>
    </row>
    <row r="38" spans="10:10" x14ac:dyDescent="0.25">
      <c r="J38" s="56"/>
    </row>
    <row r="39" spans="10:10" x14ac:dyDescent="0.25">
      <c r="J39" s="56"/>
    </row>
    <row r="40" spans="10:10" x14ac:dyDescent="0.25">
      <c r="J40" s="56"/>
    </row>
    <row r="41" spans="10:10" x14ac:dyDescent="0.25">
      <c r="J41" s="56"/>
    </row>
    <row r="42" spans="10:10" x14ac:dyDescent="0.25">
      <c r="J42" s="56"/>
    </row>
    <row r="43" spans="10:10" x14ac:dyDescent="0.25">
      <c r="J43" s="56"/>
    </row>
    <row r="44" spans="10:10" x14ac:dyDescent="0.25">
      <c r="J44" s="56"/>
    </row>
    <row r="45" spans="10:10" x14ac:dyDescent="0.25">
      <c r="J45" s="56"/>
    </row>
    <row r="46" spans="10:10" x14ac:dyDescent="0.25">
      <c r="J46" s="56"/>
    </row>
    <row r="47" spans="10:10" x14ac:dyDescent="0.25">
      <c r="J47" s="56"/>
    </row>
    <row r="48" spans="10:10" x14ac:dyDescent="0.25">
      <c r="J48" s="56"/>
    </row>
    <row r="49" spans="1:10" x14ac:dyDescent="0.25">
      <c r="J49" s="56"/>
    </row>
    <row r="50" spans="1:10" x14ac:dyDescent="0.25">
      <c r="J50" s="56"/>
    </row>
    <row r="51" spans="1:10" x14ac:dyDescent="0.25">
      <c r="J51" s="56"/>
    </row>
    <row r="52" spans="1:10" x14ac:dyDescent="0.25">
      <c r="J52" s="56"/>
    </row>
    <row r="53" spans="1:10" x14ac:dyDescent="0.25">
      <c r="J53" s="56"/>
    </row>
    <row r="54" spans="1:10" x14ac:dyDescent="0.25">
      <c r="J54" s="56"/>
    </row>
    <row r="55" spans="1:10" x14ac:dyDescent="0.25">
      <c r="J55" s="56"/>
    </row>
    <row r="56" spans="1:10" x14ac:dyDescent="0.25">
      <c r="J56" s="56"/>
    </row>
    <row r="57" spans="1:10" x14ac:dyDescent="0.25">
      <c r="J57" s="56"/>
    </row>
    <row r="58" spans="1:10" x14ac:dyDescent="0.25">
      <c r="J58" s="56"/>
    </row>
    <row r="59" spans="1:10" x14ac:dyDescent="0.25">
      <c r="J59" s="56"/>
    </row>
    <row r="60" spans="1:10" x14ac:dyDescent="0.25">
      <c r="J60" s="56"/>
    </row>
    <row r="61" spans="1:10" x14ac:dyDescent="0.25">
      <c r="J61" s="56"/>
    </row>
    <row r="62" spans="1:10" x14ac:dyDescent="0.25">
      <c r="J62" s="56"/>
    </row>
    <row r="63" spans="1:10" x14ac:dyDescent="0.25">
      <c r="A63" s="57"/>
      <c r="B63" s="57"/>
      <c r="C63" s="57"/>
      <c r="D63" s="57"/>
      <c r="E63" s="57"/>
      <c r="F63" s="57"/>
      <c r="G63" s="57"/>
      <c r="H63" s="57"/>
      <c r="I63" s="57"/>
      <c r="J63" s="5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1E24C-D8D3-4FBC-B2BF-D4F45845AC8D}">
  <sheetPr>
    <pageSetUpPr fitToPage="1"/>
  </sheetPr>
  <dimension ref="A1:Z59"/>
  <sheetViews>
    <sheetView tabSelected="1" workbookViewId="0">
      <pane xSplit="7" ySplit="8" topLeftCell="H42" activePane="bottomRight" state="frozen"/>
      <selection pane="topRight" activeCell="B94" sqref="B94"/>
      <selection pane="bottomLeft" activeCell="B94" sqref="B94"/>
      <selection pane="bottomRight" activeCell="D5" sqref="D5"/>
    </sheetView>
  </sheetViews>
  <sheetFormatPr defaultColWidth="9.109375" defaultRowHeight="14.4" x14ac:dyDescent="0.3"/>
  <cols>
    <col min="1" max="1" width="20.44140625" style="2" customWidth="1"/>
    <col min="2" max="2" width="16.44140625" style="2" bestFit="1" customWidth="1"/>
    <col min="3" max="3" width="8.44140625" style="2" bestFit="1" customWidth="1"/>
    <col min="4" max="4" width="32.88671875" style="2" bestFit="1" customWidth="1"/>
    <col min="5" max="5" width="8" style="2" bestFit="1" customWidth="1"/>
    <col min="6" max="6" width="10.88671875" style="2" customWidth="1"/>
    <col min="7" max="7" width="14" style="2" customWidth="1"/>
    <col min="8" max="8" width="16.109375" style="2" bestFit="1" customWidth="1"/>
    <col min="9" max="9" width="14.33203125" style="2" customWidth="1"/>
    <col min="10" max="10" width="12.5546875" style="2" customWidth="1"/>
    <col min="11" max="11" width="12.88671875" style="2" customWidth="1"/>
    <col min="12" max="13" width="10.33203125" style="2" bestFit="1" customWidth="1"/>
    <col min="14" max="14" width="8.33203125" style="2" bestFit="1" customWidth="1"/>
    <col min="15" max="15" width="9.88671875" style="2" customWidth="1"/>
    <col min="16" max="17" width="8.33203125" style="2" customWidth="1"/>
    <col min="18" max="18" width="9" style="2" customWidth="1"/>
    <col min="19" max="19" width="11.88671875" style="2" bestFit="1" customWidth="1"/>
    <col min="20" max="20" width="10.33203125" style="2" bestFit="1" customWidth="1"/>
    <col min="21" max="16384" width="9.109375" style="2"/>
  </cols>
  <sheetData>
    <row r="1" spans="1:18" x14ac:dyDescent="0.3">
      <c r="A1" s="53" t="s">
        <v>0</v>
      </c>
      <c r="G1" s="10" t="s">
        <v>1</v>
      </c>
      <c r="O1" s="10"/>
      <c r="P1" s="10"/>
      <c r="Q1" s="10"/>
      <c r="R1" s="10"/>
    </row>
    <row r="2" spans="1:18" x14ac:dyDescent="0.3">
      <c r="A2" s="53" t="s">
        <v>2</v>
      </c>
      <c r="B2" s="1"/>
      <c r="C2" s="1"/>
      <c r="G2" s="10" t="s">
        <v>3</v>
      </c>
    </row>
    <row r="4" spans="1:18" ht="15" thickBot="1" x14ac:dyDescent="0.35">
      <c r="A4" s="1" t="s">
        <v>4</v>
      </c>
      <c r="G4" s="11">
        <v>7925.7099999999991</v>
      </c>
    </row>
    <row r="5" spans="1:18" ht="15" thickTop="1" x14ac:dyDescent="0.3">
      <c r="A5" s="12"/>
      <c r="B5" s="12"/>
    </row>
    <row r="6" spans="1:18" x14ac:dyDescent="0.3">
      <c r="A6" s="1" t="s">
        <v>5</v>
      </c>
      <c r="B6" s="1"/>
      <c r="C6" s="1"/>
      <c r="D6" s="1"/>
      <c r="E6" s="1"/>
      <c r="F6" s="1"/>
      <c r="G6" s="1"/>
      <c r="I6" s="10"/>
    </row>
    <row r="7" spans="1:18" x14ac:dyDescent="0.3">
      <c r="A7" s="1" t="s">
        <v>6</v>
      </c>
      <c r="B7" s="1" t="s">
        <v>7</v>
      </c>
      <c r="D7" s="1" t="s">
        <v>8</v>
      </c>
      <c r="E7" s="1" t="s">
        <v>9</v>
      </c>
      <c r="F7" s="1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55" t="s">
        <v>16</v>
      </c>
      <c r="M7" s="55" t="s">
        <v>16</v>
      </c>
      <c r="N7" s="3"/>
      <c r="O7" s="3"/>
      <c r="Q7" s="3"/>
      <c r="R7" s="3"/>
    </row>
    <row r="9" spans="1:18" ht="12.75" customHeight="1" x14ac:dyDescent="0.3">
      <c r="A9" s="22">
        <v>44562</v>
      </c>
      <c r="B9" s="2" t="s">
        <v>17</v>
      </c>
      <c r="D9" s="2" t="s">
        <v>18</v>
      </c>
      <c r="E9" s="2" t="s">
        <v>19</v>
      </c>
      <c r="F9" s="24" t="s">
        <v>20</v>
      </c>
      <c r="G9" s="43">
        <f>SUM(H9:M9)</f>
        <v>160</v>
      </c>
      <c r="H9" s="14">
        <v>160</v>
      </c>
      <c r="I9" s="14"/>
      <c r="J9" s="14"/>
      <c r="K9" s="14"/>
      <c r="L9" s="14"/>
      <c r="M9" s="14"/>
      <c r="N9" s="14"/>
      <c r="O9" s="14"/>
      <c r="Q9" s="14"/>
      <c r="R9" s="14"/>
    </row>
    <row r="10" spans="1:18" ht="12.75" customHeight="1" x14ac:dyDescent="0.3">
      <c r="A10" s="22">
        <v>44571</v>
      </c>
      <c r="B10" s="2" t="s">
        <v>21</v>
      </c>
      <c r="D10" s="2" t="s">
        <v>22</v>
      </c>
      <c r="E10" s="2" t="s">
        <v>23</v>
      </c>
      <c r="F10" s="24" t="s">
        <v>24</v>
      </c>
      <c r="G10" s="43">
        <f t="shared" ref="G10:G15" si="0">SUM(H10:M10)</f>
        <v>100</v>
      </c>
      <c r="H10" s="14"/>
      <c r="I10" s="14"/>
      <c r="J10" s="14">
        <v>100</v>
      </c>
      <c r="K10" s="14"/>
      <c r="L10" s="14"/>
      <c r="M10" s="14"/>
      <c r="N10" s="14"/>
      <c r="O10" s="14"/>
      <c r="Q10" s="14"/>
      <c r="R10" s="14"/>
    </row>
    <row r="11" spans="1:18" ht="12.75" customHeight="1" x14ac:dyDescent="0.3">
      <c r="A11" s="22">
        <v>44593</v>
      </c>
      <c r="B11" s="2" t="s">
        <v>17</v>
      </c>
      <c r="D11" s="2" t="s">
        <v>25</v>
      </c>
      <c r="E11" s="2" t="s">
        <v>19</v>
      </c>
      <c r="F11" s="24" t="s">
        <v>26</v>
      </c>
      <c r="G11" s="43">
        <f t="shared" si="0"/>
        <v>170</v>
      </c>
      <c r="H11" s="14">
        <v>170</v>
      </c>
      <c r="I11" s="14"/>
      <c r="J11" s="14"/>
      <c r="K11" s="14"/>
      <c r="L11" s="14"/>
      <c r="M11" s="14"/>
      <c r="N11" s="14"/>
      <c r="O11" s="14"/>
      <c r="Q11" s="14"/>
      <c r="R11" s="14"/>
    </row>
    <row r="12" spans="1:18" ht="12.75" customHeight="1" x14ac:dyDescent="0.3">
      <c r="A12" s="22">
        <v>44621</v>
      </c>
      <c r="B12" s="2" t="s">
        <v>17</v>
      </c>
      <c r="D12" s="2" t="s">
        <v>27</v>
      </c>
      <c r="E12" s="2" t="s">
        <v>19</v>
      </c>
      <c r="F12" s="24" t="s">
        <v>28</v>
      </c>
      <c r="G12" s="43">
        <f t="shared" si="0"/>
        <v>170</v>
      </c>
      <c r="H12" s="14">
        <v>170</v>
      </c>
      <c r="I12" s="14"/>
      <c r="J12" s="14"/>
      <c r="K12" s="14"/>
      <c r="L12" s="14"/>
      <c r="M12" s="14"/>
      <c r="N12" s="14"/>
      <c r="O12" s="14"/>
      <c r="Q12" s="14"/>
      <c r="R12" s="14"/>
    </row>
    <row r="13" spans="1:18" ht="12.75" customHeight="1" x14ac:dyDescent="0.3">
      <c r="A13" s="22">
        <v>44652</v>
      </c>
      <c r="B13" s="2" t="s">
        <v>17</v>
      </c>
      <c r="D13" s="2" t="s">
        <v>29</v>
      </c>
      <c r="E13" s="2" t="s">
        <v>19</v>
      </c>
      <c r="F13" s="24" t="s">
        <v>30</v>
      </c>
      <c r="G13" s="43">
        <f t="shared" si="0"/>
        <v>175</v>
      </c>
      <c r="H13" s="14">
        <v>175</v>
      </c>
      <c r="I13" s="14"/>
      <c r="J13" s="14"/>
      <c r="K13" s="14"/>
      <c r="L13" s="14"/>
      <c r="M13" s="14"/>
      <c r="N13" s="14"/>
      <c r="O13" s="14"/>
      <c r="Q13" s="14"/>
      <c r="R13" s="14"/>
    </row>
    <row r="14" spans="1:18" ht="12.75" customHeight="1" x14ac:dyDescent="0.3">
      <c r="A14" s="22">
        <v>44663</v>
      </c>
      <c r="B14" s="2" t="s">
        <v>31</v>
      </c>
      <c r="D14" s="2" t="s">
        <v>15</v>
      </c>
      <c r="E14" s="2" t="s">
        <v>32</v>
      </c>
      <c r="F14" s="24" t="s">
        <v>33</v>
      </c>
      <c r="G14" s="43">
        <f t="shared" si="0"/>
        <v>25</v>
      </c>
      <c r="H14" s="14"/>
      <c r="I14" s="14"/>
      <c r="J14" s="14"/>
      <c r="K14" s="14">
        <v>25</v>
      </c>
      <c r="L14" s="14"/>
      <c r="M14" s="14"/>
      <c r="N14" s="14"/>
      <c r="O14" s="14"/>
      <c r="Q14" s="14"/>
      <c r="R14" s="14"/>
    </row>
    <row r="15" spans="1:18" ht="12.75" customHeight="1" x14ac:dyDescent="0.3">
      <c r="A15" s="22">
        <v>44667</v>
      </c>
      <c r="B15" s="2" t="s">
        <v>34</v>
      </c>
      <c r="D15" s="2" t="s">
        <v>35</v>
      </c>
      <c r="E15" s="2" t="s">
        <v>32</v>
      </c>
      <c r="F15" s="24" t="s">
        <v>36</v>
      </c>
      <c r="G15" s="43">
        <f t="shared" si="0"/>
        <v>400</v>
      </c>
      <c r="H15" s="14"/>
      <c r="I15" s="6">
        <v>400</v>
      </c>
      <c r="J15" s="14"/>
      <c r="K15" s="14"/>
      <c r="L15" s="14"/>
      <c r="M15" s="14"/>
      <c r="N15" s="14"/>
      <c r="O15" s="14"/>
      <c r="Q15" s="14"/>
      <c r="R15" s="14"/>
    </row>
    <row r="16" spans="1:18" ht="12.75" customHeight="1" x14ac:dyDescent="0.3">
      <c r="A16" s="22"/>
      <c r="F16" s="24"/>
      <c r="G16" s="43"/>
      <c r="H16" s="14"/>
      <c r="I16" s="6"/>
      <c r="J16" s="14"/>
      <c r="K16" s="14"/>
      <c r="L16" s="14"/>
      <c r="M16" s="14"/>
      <c r="N16" s="14"/>
      <c r="O16" s="14"/>
      <c r="Q16" s="14"/>
      <c r="R16" s="14"/>
    </row>
    <row r="17" spans="1:24" ht="12.75" customHeight="1" x14ac:dyDescent="0.3">
      <c r="A17" s="22"/>
      <c r="G17" s="43"/>
      <c r="H17" s="14"/>
      <c r="I17" s="14"/>
      <c r="J17" s="14"/>
      <c r="K17" s="14"/>
      <c r="L17" s="14"/>
      <c r="M17" s="14"/>
      <c r="N17" s="14"/>
      <c r="O17" s="14"/>
      <c r="Q17" s="14"/>
      <c r="R17" s="14"/>
    </row>
    <row r="18" spans="1:24" x14ac:dyDescent="0.3">
      <c r="A18" s="5"/>
      <c r="D18" s="1" t="s">
        <v>37</v>
      </c>
      <c r="F18" s="44">
        <f>SUM(H18:S18)-G18</f>
        <v>0</v>
      </c>
      <c r="G18" s="44">
        <f>SUM(G9:G17)</f>
        <v>1200</v>
      </c>
      <c r="H18" s="44">
        <f>SUM(H9:H17)</f>
        <v>675</v>
      </c>
      <c r="I18" s="44">
        <f t="shared" ref="I18:M18" si="1">SUM(I9:I17)</f>
        <v>400</v>
      </c>
      <c r="J18" s="44">
        <f t="shared" si="1"/>
        <v>100</v>
      </c>
      <c r="K18" s="44">
        <f t="shared" si="1"/>
        <v>25</v>
      </c>
      <c r="L18" s="44">
        <f t="shared" si="1"/>
        <v>0</v>
      </c>
      <c r="M18" s="44">
        <f t="shared" si="1"/>
        <v>0</v>
      </c>
      <c r="N18" s="14"/>
      <c r="O18" s="14"/>
      <c r="Q18" s="14"/>
      <c r="R18" s="14"/>
    </row>
    <row r="19" spans="1:24" x14ac:dyDescent="0.3">
      <c r="A19" s="19"/>
    </row>
    <row r="20" spans="1:24" x14ac:dyDescent="0.3">
      <c r="A20" s="19" t="s">
        <v>38</v>
      </c>
      <c r="C20" s="1"/>
      <c r="D20" s="1"/>
    </row>
    <row r="21" spans="1:24" s="1" customFormat="1" x14ac:dyDescent="0.3">
      <c r="A21" s="19" t="s">
        <v>6</v>
      </c>
      <c r="B21" s="1" t="s">
        <v>39</v>
      </c>
      <c r="C21" s="1" t="s">
        <v>40</v>
      </c>
      <c r="D21" s="1" t="s">
        <v>8</v>
      </c>
      <c r="E21" s="1" t="s">
        <v>9</v>
      </c>
      <c r="F21" s="1" t="s">
        <v>10</v>
      </c>
      <c r="G21" s="10" t="s">
        <v>11</v>
      </c>
      <c r="H21" s="10" t="s">
        <v>41</v>
      </c>
      <c r="I21" s="10" t="s">
        <v>42</v>
      </c>
      <c r="J21" s="10" t="s">
        <v>43</v>
      </c>
      <c r="K21" s="10" t="s">
        <v>44</v>
      </c>
      <c r="L21" s="10" t="s">
        <v>45</v>
      </c>
      <c r="M21" s="10" t="s">
        <v>46</v>
      </c>
      <c r="N21" s="10" t="s">
        <v>47</v>
      </c>
      <c r="O21" s="10" t="s">
        <v>48</v>
      </c>
      <c r="P21" s="10" t="s">
        <v>49</v>
      </c>
      <c r="Q21" s="10" t="s">
        <v>50</v>
      </c>
      <c r="R21" s="10" t="s">
        <v>51</v>
      </c>
      <c r="S21" s="55" t="s">
        <v>16</v>
      </c>
      <c r="T21" s="55" t="s">
        <v>16</v>
      </c>
    </row>
    <row r="22" spans="1:24" s="1" customFormat="1" x14ac:dyDescent="0.3">
      <c r="A22" s="19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24" x14ac:dyDescent="0.3">
      <c r="A23" s="23">
        <v>44562</v>
      </c>
      <c r="B23" s="2" t="s">
        <v>52</v>
      </c>
      <c r="D23" s="2" t="s">
        <v>53</v>
      </c>
      <c r="E23" s="2" t="s">
        <v>54</v>
      </c>
      <c r="F23" s="24" t="s">
        <v>55</v>
      </c>
      <c r="G23" s="43">
        <f>SUM(H23:T23)</f>
        <v>193</v>
      </c>
      <c r="H23" s="6"/>
      <c r="I23" s="6"/>
      <c r="J23" s="16"/>
      <c r="K23" s="6"/>
      <c r="L23" s="6"/>
      <c r="M23" s="6"/>
      <c r="N23" s="6">
        <v>98</v>
      </c>
      <c r="O23" s="6">
        <v>95</v>
      </c>
      <c r="P23" s="6"/>
      <c r="Q23" s="6"/>
      <c r="R23" s="6"/>
      <c r="S23" s="6"/>
      <c r="T23" s="6"/>
      <c r="U23" s="6"/>
      <c r="V23" s="6"/>
      <c r="W23" s="6"/>
      <c r="X23" s="6"/>
    </row>
    <row r="24" spans="1:24" x14ac:dyDescent="0.3">
      <c r="A24" s="23">
        <v>44565</v>
      </c>
      <c r="B24" s="2" t="s">
        <v>56</v>
      </c>
      <c r="D24" s="2" t="s">
        <v>57</v>
      </c>
      <c r="E24" s="2" t="s">
        <v>54</v>
      </c>
      <c r="F24" s="24" t="s">
        <v>58</v>
      </c>
      <c r="G24" s="43">
        <f t="shared" ref="G24:G32" si="2">SUM(H24:R24)</f>
        <v>38.75</v>
      </c>
      <c r="H24" s="6"/>
      <c r="I24" s="6"/>
      <c r="J24" s="16"/>
      <c r="K24" s="6"/>
      <c r="L24" s="6">
        <v>38.75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4.25" customHeight="1" x14ac:dyDescent="0.3">
      <c r="A25" s="23">
        <v>44574</v>
      </c>
      <c r="B25" s="2" t="s">
        <v>59</v>
      </c>
      <c r="C25" s="2" t="s">
        <v>60</v>
      </c>
      <c r="D25" s="2" t="s">
        <v>61</v>
      </c>
      <c r="E25" s="2" t="s">
        <v>32</v>
      </c>
      <c r="F25" s="24" t="s">
        <v>62</v>
      </c>
      <c r="G25" s="43">
        <f t="shared" si="2"/>
        <v>71.86</v>
      </c>
      <c r="H25" s="6"/>
      <c r="I25" s="6"/>
      <c r="J25" s="16"/>
      <c r="K25" s="6"/>
      <c r="L25" s="6"/>
      <c r="M25" s="6">
        <v>71.86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x14ac:dyDescent="0.3">
      <c r="A26" s="23">
        <v>44579</v>
      </c>
      <c r="B26" s="2" t="s">
        <v>59</v>
      </c>
      <c r="D26" s="2" t="s">
        <v>63</v>
      </c>
      <c r="E26" s="2" t="s">
        <v>54</v>
      </c>
      <c r="F26" s="24" t="s">
        <v>64</v>
      </c>
      <c r="G26" s="43">
        <f t="shared" si="2"/>
        <v>100</v>
      </c>
      <c r="H26" s="6"/>
      <c r="I26" s="6"/>
      <c r="J26" s="16"/>
      <c r="K26" s="6">
        <v>100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x14ac:dyDescent="0.3">
      <c r="A27" s="23"/>
      <c r="F27" s="24"/>
      <c r="G27" s="43"/>
      <c r="H27" s="6"/>
      <c r="I27" s="6"/>
      <c r="J27" s="1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x14ac:dyDescent="0.3">
      <c r="A28" s="23">
        <v>44594</v>
      </c>
      <c r="B28" s="2" t="s">
        <v>65</v>
      </c>
      <c r="D28" s="2" t="s">
        <v>66</v>
      </c>
      <c r="E28" s="2" t="s">
        <v>54</v>
      </c>
      <c r="F28" s="24" t="s">
        <v>67</v>
      </c>
      <c r="G28" s="43">
        <f t="shared" si="2"/>
        <v>46</v>
      </c>
      <c r="H28" s="6"/>
      <c r="I28" s="6"/>
      <c r="J28" s="16"/>
      <c r="K28" s="6">
        <v>46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x14ac:dyDescent="0.3">
      <c r="A29" s="23">
        <v>44607</v>
      </c>
      <c r="B29" s="2" t="s">
        <v>59</v>
      </c>
      <c r="D29" s="2" t="s">
        <v>68</v>
      </c>
      <c r="E29" s="2" t="s">
        <v>32</v>
      </c>
      <c r="F29" s="24" t="s">
        <v>69</v>
      </c>
      <c r="G29" s="43">
        <f t="shared" si="2"/>
        <v>99</v>
      </c>
      <c r="H29" s="6"/>
      <c r="I29" s="6"/>
      <c r="J29" s="16"/>
      <c r="K29" s="6"/>
      <c r="L29" s="6"/>
      <c r="M29" s="6"/>
      <c r="N29" s="6"/>
      <c r="O29" s="6"/>
      <c r="P29" s="6"/>
      <c r="Q29" s="6"/>
      <c r="R29" s="6">
        <v>99</v>
      </c>
      <c r="S29" s="6"/>
      <c r="T29" s="6"/>
      <c r="U29" s="6"/>
      <c r="V29" s="6"/>
      <c r="W29" s="6"/>
      <c r="X29" s="6"/>
    </row>
    <row r="30" spans="1:24" x14ac:dyDescent="0.3">
      <c r="A30" s="23">
        <v>44667</v>
      </c>
      <c r="B30" s="2" t="s">
        <v>59</v>
      </c>
      <c r="D30" s="2" t="s">
        <v>70</v>
      </c>
      <c r="E30" s="2" t="s">
        <v>54</v>
      </c>
      <c r="F30" s="24" t="s">
        <v>71</v>
      </c>
      <c r="G30" s="43">
        <f t="shared" si="2"/>
        <v>100</v>
      </c>
      <c r="H30" s="6"/>
      <c r="I30" s="6"/>
      <c r="J30" s="16">
        <v>100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x14ac:dyDescent="0.3">
      <c r="A31" s="23">
        <v>44671</v>
      </c>
      <c r="B31" s="2" t="s">
        <v>72</v>
      </c>
      <c r="D31" s="2" t="s">
        <v>73</v>
      </c>
      <c r="E31" s="2" t="s">
        <v>32</v>
      </c>
      <c r="F31" s="24" t="s">
        <v>74</v>
      </c>
      <c r="G31" s="43">
        <f t="shared" si="2"/>
        <v>350</v>
      </c>
      <c r="H31" s="6">
        <v>350</v>
      </c>
      <c r="I31" s="6"/>
      <c r="J31" s="1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x14ac:dyDescent="0.3">
      <c r="A32" s="23">
        <v>44671</v>
      </c>
      <c r="B32" s="2" t="s">
        <v>75</v>
      </c>
      <c r="D32" s="2" t="s">
        <v>76</v>
      </c>
      <c r="E32" s="2" t="s">
        <v>32</v>
      </c>
      <c r="F32" s="24" t="s">
        <v>77</v>
      </c>
      <c r="G32" s="43">
        <f t="shared" si="2"/>
        <v>250</v>
      </c>
      <c r="H32" s="6"/>
      <c r="I32" s="6">
        <v>250</v>
      </c>
      <c r="J32" s="1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6" x14ac:dyDescent="0.3">
      <c r="A33" s="23"/>
      <c r="G33" s="43"/>
      <c r="H33" s="6"/>
      <c r="I33" s="6"/>
      <c r="J33" s="1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6" x14ac:dyDescent="0.3">
      <c r="G34" s="45"/>
      <c r="H34" s="16"/>
      <c r="I34" s="16"/>
      <c r="J34" s="16"/>
      <c r="K34" s="1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6" x14ac:dyDescent="0.3">
      <c r="D35" s="1" t="s">
        <v>78</v>
      </c>
      <c r="F35" s="46">
        <f>SUM(H35:R35)-G35</f>
        <v>0</v>
      </c>
      <c r="G35" s="46">
        <f>SUM(G23:G34)</f>
        <v>1248.6100000000001</v>
      </c>
      <c r="H35" s="46">
        <f>SUM(H23:H34)</f>
        <v>350</v>
      </c>
      <c r="I35" s="46">
        <f t="shared" ref="I35:T35" si="3">SUM(I23:I34)</f>
        <v>250</v>
      </c>
      <c r="J35" s="46">
        <f t="shared" si="3"/>
        <v>100</v>
      </c>
      <c r="K35" s="46">
        <f t="shared" si="3"/>
        <v>146</v>
      </c>
      <c r="L35" s="46">
        <f t="shared" si="3"/>
        <v>38.75</v>
      </c>
      <c r="M35" s="46">
        <f t="shared" si="3"/>
        <v>71.86</v>
      </c>
      <c r="N35" s="46">
        <f t="shared" si="3"/>
        <v>98</v>
      </c>
      <c r="O35" s="46">
        <f t="shared" si="3"/>
        <v>95</v>
      </c>
      <c r="P35" s="46">
        <f t="shared" si="3"/>
        <v>0</v>
      </c>
      <c r="Q35" s="46">
        <f t="shared" si="3"/>
        <v>0</v>
      </c>
      <c r="R35" s="46">
        <f t="shared" si="3"/>
        <v>99</v>
      </c>
      <c r="S35" s="46">
        <f t="shared" si="3"/>
        <v>0</v>
      </c>
      <c r="T35" s="46">
        <f t="shared" si="3"/>
        <v>0</v>
      </c>
    </row>
    <row r="36" spans="1:26" x14ac:dyDescent="0.3">
      <c r="E36" s="16"/>
      <c r="F36" s="16"/>
      <c r="G36" s="47"/>
      <c r="H36" s="8"/>
      <c r="I36" s="8"/>
      <c r="J36" s="8"/>
      <c r="K36" s="8"/>
      <c r="L36" s="8"/>
      <c r="M36" s="8"/>
      <c r="N36" s="8"/>
      <c r="O36" s="6"/>
      <c r="P36" s="8"/>
      <c r="Q36" s="8"/>
      <c r="R36" s="6"/>
      <c r="S36" s="6"/>
      <c r="T36" s="8"/>
      <c r="U36" s="8"/>
      <c r="V36" s="8"/>
      <c r="W36" s="8"/>
      <c r="X36" s="8"/>
      <c r="Y36" s="6"/>
      <c r="Z36" s="6"/>
    </row>
    <row r="37" spans="1:26" ht="15" thickBot="1" x14ac:dyDescent="0.35">
      <c r="A37" s="1" t="s">
        <v>79</v>
      </c>
      <c r="G37" s="48">
        <f>G4+G18-G35</f>
        <v>7877.0999999999985</v>
      </c>
      <c r="H37" s="17"/>
      <c r="I37" s="17"/>
      <c r="J37" s="17"/>
      <c r="K37" s="17"/>
      <c r="L37" s="17"/>
      <c r="M37" s="17"/>
      <c r="N37" s="17"/>
      <c r="P37" s="17"/>
      <c r="Q37" s="17"/>
      <c r="S37" s="9"/>
      <c r="T37" s="9"/>
    </row>
    <row r="38" spans="1:26" ht="15" thickTop="1" x14ac:dyDescent="0.3">
      <c r="A38" s="1"/>
      <c r="G38" s="17"/>
      <c r="H38" s="17"/>
      <c r="I38" s="17"/>
      <c r="J38" s="17"/>
      <c r="K38" s="17"/>
      <c r="L38" s="17"/>
      <c r="M38" s="17"/>
      <c r="N38" s="17"/>
      <c r="P38" s="17"/>
      <c r="Q38" s="17"/>
      <c r="S38" s="9"/>
      <c r="T38" s="9"/>
    </row>
    <row r="39" spans="1:26" ht="15" thickBot="1" x14ac:dyDescent="0.35">
      <c r="G39" s="4"/>
      <c r="H39" s="4"/>
      <c r="J39" s="4"/>
      <c r="K39" s="4"/>
      <c r="L39" s="4"/>
      <c r="M39" s="4"/>
      <c r="N39" s="4"/>
      <c r="P39" s="4"/>
      <c r="Q39" s="4"/>
    </row>
    <row r="40" spans="1:26" ht="23.4" x14ac:dyDescent="0.45">
      <c r="A40" s="27" t="s">
        <v>80</v>
      </c>
      <c r="B40" s="28"/>
      <c r="C40" s="29"/>
      <c r="D40" s="29"/>
      <c r="E40" s="29"/>
      <c r="F40" s="29"/>
      <c r="G40" s="30" t="s">
        <v>3</v>
      </c>
      <c r="H40" s="10"/>
      <c r="J40" s="10"/>
      <c r="K40" s="10"/>
      <c r="L40" s="10"/>
      <c r="M40" s="10"/>
      <c r="N40" s="10"/>
      <c r="P40" s="10"/>
      <c r="Q40" s="10"/>
    </row>
    <row r="41" spans="1:26" x14ac:dyDescent="0.3">
      <c r="A41" s="31"/>
      <c r="G41" s="32"/>
    </row>
    <row r="42" spans="1:26" x14ac:dyDescent="0.3">
      <c r="A42" s="31" t="s">
        <v>81</v>
      </c>
      <c r="C42" s="54" t="s">
        <v>82</v>
      </c>
      <c r="G42" s="33">
        <f>G53-G47+G51</f>
        <v>7727.0999999999985</v>
      </c>
      <c r="I42" s="26"/>
      <c r="J42" s="25"/>
      <c r="K42" s="25"/>
      <c r="L42" s="25"/>
      <c r="M42" s="25"/>
      <c r="N42" s="25"/>
      <c r="O42" s="9"/>
      <c r="P42" s="25"/>
      <c r="Q42" s="25"/>
      <c r="R42" s="9"/>
    </row>
    <row r="43" spans="1:26" x14ac:dyDescent="0.3">
      <c r="A43" s="34"/>
      <c r="G43" s="32"/>
    </row>
    <row r="44" spans="1:26" x14ac:dyDescent="0.3">
      <c r="A44" s="31" t="s">
        <v>83</v>
      </c>
      <c r="G44" s="35"/>
      <c r="I44" s="17"/>
      <c r="J44" s="17"/>
      <c r="K44" s="17"/>
      <c r="L44" s="17"/>
      <c r="M44" s="17"/>
      <c r="N44" s="17"/>
      <c r="P44" s="17"/>
      <c r="Q44" s="17"/>
    </row>
    <row r="45" spans="1:26" x14ac:dyDescent="0.3">
      <c r="A45" s="36">
        <v>44667</v>
      </c>
      <c r="B45" s="54" t="s">
        <v>34</v>
      </c>
      <c r="D45" s="2" t="s">
        <v>35</v>
      </c>
      <c r="F45" s="8">
        <v>400</v>
      </c>
      <c r="G45" s="35"/>
      <c r="I45" s="17"/>
      <c r="J45" s="17"/>
      <c r="K45" s="17"/>
      <c r="L45" s="17"/>
      <c r="M45" s="17"/>
      <c r="N45" s="17"/>
      <c r="P45" s="17"/>
      <c r="Q45" s="17"/>
    </row>
    <row r="46" spans="1:26" x14ac:dyDescent="0.3">
      <c r="A46" s="37"/>
      <c r="E46" s="14"/>
      <c r="F46" s="20"/>
      <c r="G46" s="38"/>
      <c r="I46" s="14"/>
      <c r="J46" s="14"/>
      <c r="K46" s="14"/>
      <c r="L46" s="14"/>
      <c r="M46" s="14"/>
      <c r="N46" s="14"/>
      <c r="P46" s="14"/>
      <c r="Q46" s="14"/>
    </row>
    <row r="47" spans="1:26" x14ac:dyDescent="0.3">
      <c r="A47" s="37"/>
      <c r="E47" s="14"/>
      <c r="G47" s="49">
        <f>SUM(F44:F46)</f>
        <v>400</v>
      </c>
      <c r="I47" s="14"/>
      <c r="J47" s="14"/>
      <c r="K47" s="14"/>
      <c r="L47" s="14"/>
      <c r="M47" s="14"/>
      <c r="N47" s="14"/>
      <c r="P47" s="14"/>
      <c r="Q47" s="14"/>
    </row>
    <row r="48" spans="1:26" x14ac:dyDescent="0.3">
      <c r="A48" s="31" t="s">
        <v>84</v>
      </c>
      <c r="E48" s="14"/>
      <c r="G48" s="49"/>
      <c r="I48" s="14"/>
      <c r="J48" s="14"/>
      <c r="K48" s="14"/>
      <c r="L48" s="14"/>
      <c r="M48" s="14"/>
      <c r="N48" s="14"/>
      <c r="P48" s="14"/>
      <c r="Q48" s="14"/>
    </row>
    <row r="49" spans="1:20" ht="12.75" customHeight="1" x14ac:dyDescent="0.3">
      <c r="A49" s="39">
        <v>44671</v>
      </c>
      <c r="B49" s="54" t="s">
        <v>75</v>
      </c>
      <c r="D49" s="2" t="s">
        <v>76</v>
      </c>
      <c r="E49" s="21"/>
      <c r="F49" s="14">
        <v>250</v>
      </c>
      <c r="G49" s="49"/>
      <c r="I49" s="14"/>
      <c r="J49" s="14"/>
      <c r="K49" s="14"/>
      <c r="L49" s="14"/>
      <c r="M49" s="14"/>
      <c r="N49" s="14"/>
      <c r="O49" s="13"/>
      <c r="P49" s="14"/>
      <c r="Q49" s="14"/>
      <c r="R49" s="13"/>
      <c r="S49" s="13"/>
      <c r="T49" s="14"/>
    </row>
    <row r="50" spans="1:20" x14ac:dyDescent="0.3">
      <c r="A50" s="37"/>
      <c r="F50" s="20"/>
      <c r="G50" s="50"/>
      <c r="I50" s="9"/>
      <c r="J50" s="9"/>
      <c r="K50" s="9"/>
      <c r="L50" s="9"/>
      <c r="M50" s="9"/>
      <c r="N50" s="9"/>
      <c r="P50" s="9"/>
      <c r="Q50" s="9"/>
    </row>
    <row r="51" spans="1:20" x14ac:dyDescent="0.3">
      <c r="A51" s="37"/>
      <c r="F51" s="14"/>
      <c r="G51" s="50">
        <f>SUM(F49:F50)</f>
        <v>250</v>
      </c>
      <c r="I51" s="9"/>
      <c r="J51" s="9"/>
      <c r="K51" s="9"/>
      <c r="L51" s="9"/>
      <c r="M51" s="9"/>
      <c r="N51" s="9"/>
      <c r="P51" s="9"/>
      <c r="Q51" s="9"/>
    </row>
    <row r="52" spans="1:20" x14ac:dyDescent="0.3">
      <c r="A52" s="34"/>
      <c r="G52" s="51"/>
    </row>
    <row r="53" spans="1:20" ht="15" thickBot="1" x14ac:dyDescent="0.35">
      <c r="A53" s="31" t="s">
        <v>85</v>
      </c>
      <c r="G53" s="52">
        <f>G37</f>
        <v>7877.0999999999985</v>
      </c>
      <c r="I53" s="17"/>
      <c r="J53" s="17"/>
      <c r="K53" s="17"/>
      <c r="L53" s="17"/>
      <c r="M53" s="17"/>
      <c r="N53" s="17"/>
      <c r="P53" s="17"/>
      <c r="Q53" s="17"/>
    </row>
    <row r="54" spans="1:20" ht="15.6" thickTop="1" thickBot="1" x14ac:dyDescent="0.35">
      <c r="A54" s="40"/>
      <c r="B54" s="41"/>
      <c r="C54" s="41"/>
      <c r="D54" s="41"/>
      <c r="E54" s="41"/>
      <c r="F54" s="41"/>
      <c r="G54" s="42">
        <f>G37-G53</f>
        <v>0</v>
      </c>
      <c r="H54" s="18"/>
      <c r="I54" s="18"/>
      <c r="J54" s="18"/>
      <c r="K54" s="18"/>
      <c r="L54" s="18"/>
      <c r="M54" s="18"/>
      <c r="N54" s="18"/>
      <c r="P54" s="18"/>
      <c r="Q54" s="18"/>
      <c r="S54" s="7"/>
      <c r="T54" s="7"/>
    </row>
    <row r="55" spans="1:20" x14ac:dyDescent="0.3">
      <c r="E55" s="15"/>
      <c r="F55" s="15"/>
      <c r="G55" s="13"/>
      <c r="H55" s="13"/>
      <c r="I55" s="13"/>
      <c r="J55" s="13"/>
      <c r="K55" s="13"/>
      <c r="L55" s="13"/>
      <c r="M55" s="13"/>
      <c r="N55" s="13"/>
      <c r="P55" s="13"/>
      <c r="Q55" s="13"/>
    </row>
    <row r="56" spans="1:20" x14ac:dyDescent="0.3">
      <c r="E56" s="15"/>
      <c r="F56" s="15"/>
      <c r="G56" s="13"/>
      <c r="H56" s="13"/>
      <c r="I56" s="13"/>
      <c r="J56" s="13"/>
      <c r="K56" s="13"/>
      <c r="L56" s="13"/>
      <c r="M56" s="13"/>
      <c r="N56" s="13"/>
      <c r="O56" s="6"/>
      <c r="P56" s="13"/>
      <c r="Q56" s="13"/>
      <c r="R56" s="6"/>
    </row>
    <row r="57" spans="1:20" x14ac:dyDescent="0.3">
      <c r="E57" s="15"/>
      <c r="F57" s="15"/>
      <c r="G57" s="13"/>
      <c r="H57" s="13"/>
      <c r="I57" s="13"/>
      <c r="J57" s="13"/>
      <c r="K57" s="13"/>
      <c r="L57" s="13"/>
      <c r="M57" s="13"/>
      <c r="N57" s="13"/>
      <c r="P57" s="13"/>
      <c r="Q57" s="13"/>
    </row>
    <row r="59" spans="1:20" x14ac:dyDescent="0.3">
      <c r="A59" s="7"/>
      <c r="G59" s="13"/>
    </row>
  </sheetData>
  <phoneticPr fontId="8" type="noConversion"/>
  <pageMargins left="0.70866141732283472" right="0.70866141732283472" top="0.74803149606299213" bottom="0.74803149606299213" header="0.31496062992125984" footer="0.31496062992125984"/>
  <pageSetup paperSize="9" scale="34" orientation="portrait" horizontalDpi="4294967293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1dc999f-6a41-42e2-87c5-340193c8826f">
      <UserInfo>
        <DisplayName>Richard Matthews</DisplayName>
        <AccountId>52</AccountId>
        <AccountType/>
      </UserInfo>
      <UserInfo>
        <DisplayName>Ben Saffell</DisplayName>
        <AccountId>49</AccountId>
        <AccountType/>
      </UserInfo>
    </SharedWithUsers>
    <TaxCatchAll xmlns="81dc999f-6a41-42e2-87c5-340193c8826f" xsi:nil="true"/>
    <lcf76f155ced4ddcb4097134ff3c332f xmlns="816fe034-ddef-4c4d-a1b7-2eb3e5e2b63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35AAAE9CF1AB4EBEAC5C209EA23E88" ma:contentTypeVersion="16" ma:contentTypeDescription="Create a new document." ma:contentTypeScope="" ma:versionID="3749b40247d468c536645f4942d3e775">
  <xsd:schema xmlns:xsd="http://www.w3.org/2001/XMLSchema" xmlns:xs="http://www.w3.org/2001/XMLSchema" xmlns:p="http://schemas.microsoft.com/office/2006/metadata/properties" xmlns:ns2="816fe034-ddef-4c4d-a1b7-2eb3e5e2b630" xmlns:ns3="81dc999f-6a41-42e2-87c5-340193c8826f" targetNamespace="http://schemas.microsoft.com/office/2006/metadata/properties" ma:root="true" ma:fieldsID="d1501a9f92767fd93829f39151fc80a8" ns2:_="" ns3:_="">
    <xsd:import namespace="816fe034-ddef-4c4d-a1b7-2eb3e5e2b630"/>
    <xsd:import namespace="81dc999f-6a41-42e2-87c5-340193c882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fe034-ddef-4c4d-a1b7-2eb3e5e2b6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3e9db65-3ee7-4d3b-b3a5-2a1a2be390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dc999f-6a41-42e2-87c5-340193c882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2a6731-b5b4-4a90-8e14-af0595ca6147}" ma:internalName="TaxCatchAll" ma:showField="CatchAllData" ma:web="81dc999f-6a41-42e2-87c5-340193c882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1C9CBD-7501-4C73-AB2D-3B4FC1C7286B}">
  <ds:schemaRefs>
    <ds:schemaRef ds:uri="http://schemas.microsoft.com/office/2006/metadata/properties"/>
    <ds:schemaRef ds:uri="http://schemas.microsoft.com/office/infopath/2007/PartnerControls"/>
    <ds:schemaRef ds:uri="81dc999f-6a41-42e2-87c5-340193c8826f"/>
    <ds:schemaRef ds:uri="816fe034-ddef-4c4d-a1b7-2eb3e5e2b630"/>
  </ds:schemaRefs>
</ds:datastoreItem>
</file>

<file path=customXml/itemProps2.xml><?xml version="1.0" encoding="utf-8"?>
<ds:datastoreItem xmlns:ds="http://schemas.openxmlformats.org/officeDocument/2006/customXml" ds:itemID="{3FC48A9F-35B5-4BE3-A4FB-F7ED8829A3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A08D13-3D49-40F0-9458-E7C3590B16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6fe034-ddef-4c4d-a1b7-2eb3e5e2b630"/>
    <ds:schemaRef ds:uri="81dc999f-6a41-42e2-87c5-340193c882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Intro</vt:lpstr>
      <vt:lpstr>Cashbook 2022</vt:lpstr>
      <vt:lpstr>'Cashbook 2022'!Print_Area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 Evans</dc:creator>
  <cp:keywords/>
  <dc:description/>
  <cp:lastModifiedBy>Ben Saffell</cp:lastModifiedBy>
  <cp:revision/>
  <dcterms:created xsi:type="dcterms:W3CDTF">2022-04-20T15:51:42Z</dcterms:created>
  <dcterms:modified xsi:type="dcterms:W3CDTF">2022-05-13T13:12:37Z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0x0101002F35AAAE9CF1AB4EBEAC5C209EA23E88</vt:lpwstr>
  </property>
  <property fmtid="{D5CDD505-2E9C-101B-9397-08002B2CF9AE}" pid="3" name="MediaServiceImageTags">
    <vt:lpwstr/>
  </property>
</Properties>
</file>