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https://mkmusic.sharepoint.com/sites/Public/Shared Documents/Public/Membership/Online Resources/Completed/Top tips for Treasurers/Group accounts template/accounts template/"/>
    </mc:Choice>
  </mc:AlternateContent>
  <xr:revisionPtr revIDLastSave="140" documentId="8_{B72212F4-6B22-480C-8FE7-FB3BA74BCB67}" xr6:coauthVersionLast="47" xr6:coauthVersionMax="47" xr10:uidLastSave="{B3E3880C-83FD-4D9B-AE75-80405701FB50}"/>
  <bookViews>
    <workbookView xWindow="-108" yWindow="-108" windowWidth="23256" windowHeight="12576" xr2:uid="{00000000-000D-0000-FFFF-FFFF00000000}"/>
  </bookViews>
  <sheets>
    <sheet name="Intro" sheetId="4" r:id="rId1"/>
    <sheet name="Bank payments 2021-22" sheetId="1" r:id="rId2"/>
    <sheet name="Income and Expenditure 2021-22" sheetId="2" r:id="rId3"/>
    <sheet name="Budget 2022-23" sheetId="3" r:id="rId4"/>
  </sheets>
  <definedNames>
    <definedName name="_xlnm._FilterDatabase" localSheetId="1" hidden="1">'Bank payments 2021-22'!$A$3:$BH$130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3" l="1"/>
  <c r="E9" i="2"/>
  <c r="E28" i="2"/>
  <c r="E23" i="2"/>
  <c r="E24" i="2"/>
  <c r="E25" i="2"/>
  <c r="E26" i="2"/>
  <c r="E27" i="2"/>
  <c r="E29" i="2"/>
  <c r="E30" i="2"/>
  <c r="E31" i="2"/>
  <c r="E10" i="2"/>
  <c r="E11" i="2"/>
  <c r="E12" i="2"/>
  <c r="E13" i="2"/>
  <c r="E14" i="2"/>
  <c r="E15" i="2"/>
  <c r="E17" i="2"/>
  <c r="F87" i="1"/>
  <c r="F88" i="1"/>
  <c r="F89" i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E132" i="1"/>
  <c r="D132" i="1"/>
  <c r="C17" i="2"/>
  <c r="D4" i="2"/>
  <c r="F5" i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B31" i="3"/>
  <c r="B15" i="3"/>
  <c r="H132" i="1"/>
  <c r="I132" i="1"/>
  <c r="J132" i="1"/>
  <c r="D12" i="2"/>
  <c r="K132" i="1"/>
  <c r="D13" i="2" s="1"/>
  <c r="L132" i="1"/>
  <c r="D14" i="2" s="1"/>
  <c r="M132" i="1"/>
  <c r="N132" i="1"/>
  <c r="D23" i="2" s="1"/>
  <c r="D33" i="2" s="1"/>
  <c r="O132" i="1"/>
  <c r="D24" i="2" s="1"/>
  <c r="P132" i="1"/>
  <c r="D25" i="2"/>
  <c r="Q132" i="1"/>
  <c r="D26" i="2"/>
  <c r="R132" i="1"/>
  <c r="D27" i="2"/>
  <c r="S132" i="1"/>
  <c r="D28" i="2"/>
  <c r="T132" i="1"/>
  <c r="D29" i="2"/>
  <c r="U132" i="1"/>
  <c r="D30" i="2"/>
  <c r="V132" i="1"/>
  <c r="D31" i="2"/>
  <c r="C33" i="2"/>
  <c r="E33" i="2" s="1"/>
  <c r="D10" i="2"/>
  <c r="D17" i="2" s="1"/>
  <c r="D11" i="2"/>
  <c r="D15" i="2"/>
  <c r="G132" i="1"/>
  <c r="D9" i="2"/>
  <c r="D36" i="2" l="1"/>
  <c r="D3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 Saffell</author>
  </authors>
  <commentList>
    <comment ref="E8" authorId="0" shapeId="0" xr:uid="{8CA5351D-9733-4595-BED4-667B477A573E}">
      <text>
        <r>
          <rPr>
            <b/>
            <sz val="9"/>
            <color indexed="81"/>
            <rFont val="Tahoma"/>
            <charset val="1"/>
          </rPr>
          <t>Ben Saffell:</t>
        </r>
        <r>
          <rPr>
            <sz val="9"/>
            <color indexed="81"/>
            <rFont val="Tahoma"/>
            <charset val="1"/>
          </rPr>
          <t xml:space="preserve">
negative figure shows less income than budgeted </t>
        </r>
      </text>
    </comment>
  </commentList>
</comments>
</file>

<file path=xl/sharedStrings.xml><?xml version="1.0" encoding="utf-8"?>
<sst xmlns="http://schemas.openxmlformats.org/spreadsheetml/2006/main" count="349" uniqueCount="135">
  <si>
    <t>Date</t>
  </si>
  <si>
    <t>Performance Income</t>
  </si>
  <si>
    <t>Other</t>
  </si>
  <si>
    <t>Concert Venue</t>
  </si>
  <si>
    <t>Website</t>
  </si>
  <si>
    <t>Printing</t>
  </si>
  <si>
    <t>Gift Aid</t>
  </si>
  <si>
    <t>Payment to/from</t>
  </si>
  <si>
    <t>Item</t>
  </si>
  <si>
    <t>Invoice 51</t>
  </si>
  <si>
    <t>St Gabriel's Halls</t>
  </si>
  <si>
    <t>Domain renewal</t>
  </si>
  <si>
    <t>Website Maintenance</t>
  </si>
  <si>
    <t>London Borough of Lambeth</t>
  </si>
  <si>
    <t>Alto dep</t>
  </si>
  <si>
    <t>Wegottickets</t>
  </si>
  <si>
    <t>Door sales</t>
  </si>
  <si>
    <t>Donation</t>
  </si>
  <si>
    <t>Invoice 53</t>
  </si>
  <si>
    <t>Invoice 54</t>
  </si>
  <si>
    <t>Kristine Stacke</t>
  </si>
  <si>
    <t>Sevenoaks Town Council</t>
  </si>
  <si>
    <t>Polo shirt sales</t>
  </si>
  <si>
    <t>Myatts Fields</t>
  </si>
  <si>
    <t>Borough of Kington</t>
  </si>
  <si>
    <t>Canbury Gardens</t>
  </si>
  <si>
    <t>HMRC Charities</t>
  </si>
  <si>
    <t>Making Music</t>
  </si>
  <si>
    <t>Membership, Insurance and PRS</t>
  </si>
  <si>
    <t>Herne Hill Forum</t>
  </si>
  <si>
    <t>Balance brought forward</t>
  </si>
  <si>
    <t>Income</t>
  </si>
  <si>
    <t>Budgeted</t>
  </si>
  <si>
    <t>Actual</t>
  </si>
  <si>
    <t>Expenditure</t>
  </si>
  <si>
    <t>Rehearsal venue</t>
  </si>
  <si>
    <t>Concert venue</t>
  </si>
  <si>
    <t>Total Income</t>
  </si>
  <si>
    <t>Total expenditure</t>
  </si>
  <si>
    <t>Closing balance</t>
  </si>
  <si>
    <t>Profit/loss for the year</t>
  </si>
  <si>
    <t>Making Music/Insurance</t>
  </si>
  <si>
    <t>20 members at £140</t>
  </si>
  <si>
    <t>£20 x 4 plus £20 renewal fee</t>
  </si>
  <si>
    <t>39 rehearsals at £54</t>
  </si>
  <si>
    <t>Greg Greig</t>
  </si>
  <si>
    <t>Hank Handel</t>
  </si>
  <si>
    <t xml:space="preserve">Wendy Weir </t>
  </si>
  <si>
    <t xml:space="preserve">Brenda Bach </t>
  </si>
  <si>
    <t>Sally Satie</t>
  </si>
  <si>
    <t xml:space="preserve">Charlotte Chopin </t>
  </si>
  <si>
    <t>Ritchie Rachmaninov</t>
  </si>
  <si>
    <t xml:space="preserve">Betty Brahms </t>
  </si>
  <si>
    <t xml:space="preserve">Stuart Schubert </t>
  </si>
  <si>
    <t>Bertie Berg</t>
  </si>
  <si>
    <t>Kurt Kurtag</t>
  </si>
  <si>
    <t>Zoe Zimmer</t>
  </si>
  <si>
    <t xml:space="preserve">Stuart Strauss </t>
  </si>
  <si>
    <t>Terry Takemitsu</t>
  </si>
  <si>
    <t xml:space="preserve">Ellie Ellington </t>
  </si>
  <si>
    <t>Eric Elgar</t>
  </si>
  <si>
    <t xml:space="preserve">Roger Rutter </t>
  </si>
  <si>
    <t>Charlie Chillcott</t>
  </si>
  <si>
    <t>Lizzy Liszt</t>
  </si>
  <si>
    <t>Derek Debussy</t>
  </si>
  <si>
    <t xml:space="preserve">William Williams </t>
  </si>
  <si>
    <t>Membership Subscription</t>
  </si>
  <si>
    <t>Sponsorship</t>
  </si>
  <si>
    <t xml:space="preserve">Funding </t>
  </si>
  <si>
    <t>Music Director fee</t>
  </si>
  <si>
    <t xml:space="preserve">Musician fees </t>
  </si>
  <si>
    <t xml:space="preserve">Making Music/insurance </t>
  </si>
  <si>
    <t xml:space="preserve">Music Hire/purchase </t>
  </si>
  <si>
    <t>National Lottery</t>
  </si>
  <si>
    <t>1st funding instalment</t>
  </si>
  <si>
    <t xml:space="preserve">Final funding instalment </t>
  </si>
  <si>
    <t>Concert sponsorship</t>
  </si>
  <si>
    <t xml:space="preserve">Printing costs </t>
  </si>
  <si>
    <t xml:space="preserve">Programme advertising </t>
  </si>
  <si>
    <t xml:space="preserve">Jagger Hardware </t>
  </si>
  <si>
    <t xml:space="preserve">Gallagher Greengrocers </t>
  </si>
  <si>
    <t xml:space="preserve">DRE Printers </t>
  </si>
  <si>
    <t xml:space="preserve">Bowie Butchers </t>
  </si>
  <si>
    <t xml:space="preserve">Franklin Newsagent's </t>
  </si>
  <si>
    <t>Birtwistle Websites</t>
  </si>
  <si>
    <t xml:space="preserve">Tesco </t>
  </si>
  <si>
    <t xml:space="preserve">Rehearsal refreshments </t>
  </si>
  <si>
    <t xml:space="preserve">Partial subs refund </t>
  </si>
  <si>
    <t>Invoice 52</t>
  </si>
  <si>
    <t xml:space="preserve">Yorkshire Music Library </t>
  </si>
  <si>
    <t xml:space="preserve">Oxford University Press </t>
  </si>
  <si>
    <t xml:space="preserve">Surry Music Library </t>
  </si>
  <si>
    <t>Member subscriptions</t>
  </si>
  <si>
    <t>Colin Coltrane</t>
  </si>
  <si>
    <t>Peter Previn</t>
  </si>
  <si>
    <t>Venue Hire</t>
  </si>
  <si>
    <t>Formal May concert</t>
  </si>
  <si>
    <t>Garfunkel's concert hall</t>
  </si>
  <si>
    <t>YML Invoice 201</t>
  </si>
  <si>
    <t>SML invoice 34/c</t>
  </si>
  <si>
    <t>OUP invoice 112</t>
  </si>
  <si>
    <t>Invoice 55</t>
  </si>
  <si>
    <t>Invoice 57</t>
  </si>
  <si>
    <t>Invoice 58</t>
  </si>
  <si>
    <t>Invoice 56</t>
  </si>
  <si>
    <t xml:space="preserve">Carols payment </t>
  </si>
  <si>
    <t>Mike Miller</t>
  </si>
  <si>
    <t>Maxine Mendelssohn</t>
  </si>
  <si>
    <t>Sharon Schumann</t>
  </si>
  <si>
    <t>39 rehearsals and 10 performances at £50 each</t>
  </si>
  <si>
    <t xml:space="preserve">Membership Subscription </t>
  </si>
  <si>
    <t>Music Hire/purchase</t>
  </si>
  <si>
    <t>Performance payment (Bandstand)</t>
  </si>
  <si>
    <t>Audience donations (May concert)</t>
  </si>
  <si>
    <t>online ticket sales (May concert)</t>
  </si>
  <si>
    <t>The Big Example Band</t>
  </si>
  <si>
    <t>Category Item</t>
  </si>
  <si>
    <t xml:space="preserve">Receipt </t>
  </si>
  <si>
    <t>Payments</t>
  </si>
  <si>
    <t>Balance</t>
  </si>
  <si>
    <t>Rehearsal costs</t>
  </si>
  <si>
    <t>Total</t>
  </si>
  <si>
    <t>Peter Presley</t>
  </si>
  <si>
    <t>Opening balance</t>
  </si>
  <si>
    <t>Resource published Aug 2016</t>
  </si>
  <si>
    <t>The Big Example Band                                                                                                                            Bank payments 2021-22</t>
  </si>
  <si>
    <t>Updated January 2022</t>
  </si>
  <si>
    <t>Accounts 2021-22</t>
  </si>
  <si>
    <t>Budget 2022-23</t>
  </si>
  <si>
    <t xml:space="preserve">Notes </t>
  </si>
  <si>
    <t>Updated May 2022</t>
  </si>
  <si>
    <t xml:space="preserve">Varriance </t>
  </si>
  <si>
    <t>Budget</t>
  </si>
  <si>
    <t xml:space="preserve">Projected Profit/loss for year </t>
  </si>
  <si>
    <t xml:space="preserve">Access the blank version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</si>
</sst>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b/>
      <u/>
      <sz val="11"/>
      <color theme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8" fillId="0" borderId="0" applyNumberFormat="0" applyFill="0" applyBorder="0" applyAlignment="0" applyProtection="0"/>
  </cellStyleXfs>
  <cellXfs count="69">
    <xf numFmtId="0" fontId="0" fillId="0" borderId="0" xfId="0"/>
    <xf numFmtId="0" fontId="16" fillId="0" borderId="0" xfId="0" applyFont="1"/>
    <xf numFmtId="164" fontId="0" fillId="0" borderId="0" xfId="0" applyNumberFormat="1"/>
    <xf numFmtId="0" fontId="19" fillId="0" borderId="0" xfId="0" applyFont="1"/>
    <xf numFmtId="164" fontId="19" fillId="0" borderId="0" xfId="0" applyNumberFormat="1" applyFont="1"/>
    <xf numFmtId="0" fontId="20" fillId="0" borderId="0" xfId="0" applyFont="1"/>
    <xf numFmtId="0" fontId="21" fillId="0" borderId="10" xfId="0" applyFont="1" applyBorder="1"/>
    <xf numFmtId="164" fontId="21" fillId="0" borderId="10" xfId="0" applyNumberFormat="1" applyFont="1" applyBorder="1"/>
    <xf numFmtId="0" fontId="19" fillId="0" borderId="10" xfId="0" applyFont="1" applyBorder="1"/>
    <xf numFmtId="164" fontId="19" fillId="0" borderId="10" xfId="0" applyNumberFormat="1" applyFont="1" applyBorder="1"/>
    <xf numFmtId="0" fontId="21" fillId="0" borderId="0" xfId="0" applyFont="1"/>
    <xf numFmtId="164" fontId="21" fillId="0" borderId="0" xfId="0" applyNumberFormat="1" applyFont="1"/>
    <xf numFmtId="0" fontId="0" fillId="0" borderId="0" xfId="0"/>
    <xf numFmtId="0" fontId="19" fillId="0" borderId="0" xfId="0" applyFont="1"/>
    <xf numFmtId="0" fontId="19" fillId="0" borderId="10" xfId="0" applyFont="1" applyBorder="1"/>
    <xf numFmtId="164" fontId="19" fillId="0" borderId="10" xfId="0" applyNumberFormat="1" applyFont="1" applyBorder="1"/>
    <xf numFmtId="0" fontId="0" fillId="0" borderId="0" xfId="0" applyFill="1"/>
    <xf numFmtId="0" fontId="22" fillId="0" borderId="0" xfId="0" applyFont="1"/>
    <xf numFmtId="164" fontId="16" fillId="0" borderId="0" xfId="0" applyNumberFormat="1" applyFont="1" applyFill="1"/>
    <xf numFmtId="0" fontId="16" fillId="0" borderId="0" xfId="0" applyFont="1" applyAlignment="1">
      <alignment wrapText="1"/>
    </xf>
    <xf numFmtId="0" fontId="16" fillId="33" borderId="10" xfId="0" applyFont="1" applyFill="1" applyBorder="1" applyAlignment="1">
      <alignment wrapText="1"/>
    </xf>
    <xf numFmtId="0" fontId="23" fillId="33" borderId="10" xfId="0" applyFont="1" applyFill="1" applyBorder="1" applyAlignment="1">
      <alignment wrapText="1"/>
    </xf>
    <xf numFmtId="0" fontId="16" fillId="34" borderId="1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1" xfId="0" applyFill="1" applyBorder="1"/>
    <xf numFmtId="0" fontId="0" fillId="0" borderId="10" xfId="0" applyBorder="1"/>
    <xf numFmtId="0" fontId="22" fillId="0" borderId="10" xfId="0" applyFont="1" applyBorder="1"/>
    <xf numFmtId="0" fontId="16" fillId="0" borderId="10" xfId="0" applyFont="1" applyBorder="1" applyAlignment="1">
      <alignment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/>
    <xf numFmtId="0" fontId="16" fillId="0" borderId="10" xfId="0" applyFont="1" applyBorder="1"/>
    <xf numFmtId="164" fontId="16" fillId="0" borderId="10" xfId="0" applyNumberFormat="1" applyFont="1" applyBorder="1"/>
    <xf numFmtId="15" fontId="0" fillId="0" borderId="10" xfId="0" applyNumberFormat="1" applyFill="1" applyBorder="1"/>
    <xf numFmtId="0" fontId="22" fillId="0" borderId="10" xfId="0" applyFont="1" applyFill="1" applyBorder="1"/>
    <xf numFmtId="0" fontId="0" fillId="0" borderId="10" xfId="0" applyFill="1" applyBorder="1"/>
    <xf numFmtId="164" fontId="0" fillId="0" borderId="10" xfId="0" applyNumberFormat="1" applyFill="1" applyBorder="1"/>
    <xf numFmtId="164" fontId="16" fillId="0" borderId="10" xfId="0" applyNumberFormat="1" applyFont="1" applyFill="1" applyBorder="1"/>
    <xf numFmtId="164" fontId="23" fillId="0" borderId="10" xfId="0" applyNumberFormat="1" applyFont="1" applyFill="1" applyBorder="1"/>
    <xf numFmtId="164" fontId="16" fillId="35" borderId="10" xfId="0" applyNumberFormat="1" applyFont="1" applyFill="1" applyBorder="1" applyAlignment="1">
      <alignment wrapText="1"/>
    </xf>
    <xf numFmtId="164" fontId="19" fillId="0" borderId="10" xfId="0" applyNumberFormat="1" applyFont="1" applyFill="1" applyBorder="1"/>
    <xf numFmtId="0" fontId="24" fillId="0" borderId="15" xfId="0" applyFont="1" applyBorder="1" applyAlignment="1">
      <alignment vertical="top" wrapText="1"/>
    </xf>
    <xf numFmtId="14" fontId="0" fillId="0" borderId="10" xfId="0" applyNumberFormat="1" applyFont="1" applyBorder="1"/>
    <xf numFmtId="164" fontId="0" fillId="36" borderId="10" xfId="0" applyNumberFormat="1" applyFill="1" applyBorder="1"/>
    <xf numFmtId="164" fontId="16" fillId="36" borderId="10" xfId="0" applyNumberFormat="1" applyFont="1" applyFill="1" applyBorder="1"/>
    <xf numFmtId="164" fontId="19" fillId="36" borderId="10" xfId="0" applyNumberFormat="1" applyFont="1" applyFill="1" applyBorder="1"/>
    <xf numFmtId="164" fontId="21" fillId="36" borderId="10" xfId="0" applyNumberFormat="1" applyFont="1" applyFill="1" applyBorder="1"/>
    <xf numFmtId="164" fontId="19" fillId="36" borderId="0" xfId="0" applyNumberFormat="1" applyFont="1" applyFill="1"/>
    <xf numFmtId="0" fontId="21" fillId="0" borderId="0" xfId="0" applyFont="1" applyBorder="1"/>
    <xf numFmtId="164" fontId="21" fillId="0" borderId="0" xfId="0" applyNumberFormat="1" applyFont="1" applyBorder="1"/>
    <xf numFmtId="0" fontId="19" fillId="0" borderId="0" xfId="0" applyFont="1" applyBorder="1"/>
    <xf numFmtId="8" fontId="19" fillId="36" borderId="16" xfId="0" applyNumberFormat="1" applyFont="1" applyFill="1" applyBorder="1"/>
    <xf numFmtId="164" fontId="19" fillId="36" borderId="16" xfId="0" applyNumberFormat="1" applyFont="1" applyFill="1" applyBorder="1"/>
    <xf numFmtId="164" fontId="21" fillId="36" borderId="16" xfId="0" applyNumberFormat="1" applyFont="1" applyFill="1" applyBorder="1"/>
    <xf numFmtId="14" fontId="16" fillId="0" borderId="10" xfId="0" applyNumberFormat="1" applyFont="1" applyBorder="1"/>
    <xf numFmtId="0" fontId="0" fillId="0" borderId="17" xfId="0" applyBorder="1"/>
    <xf numFmtId="0" fontId="0" fillId="0" borderId="15" xfId="0" applyBorder="1"/>
    <xf numFmtId="0" fontId="0" fillId="0" borderId="18" xfId="0" applyBorder="1"/>
    <xf numFmtId="0" fontId="0" fillId="0" borderId="0" xfId="0" applyBorder="1"/>
    <xf numFmtId="0" fontId="16" fillId="34" borderId="10" xfId="0" applyFont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164" fontId="16" fillId="35" borderId="12" xfId="0" applyNumberFormat="1" applyFont="1" applyFill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25" fillId="0" borderId="0" xfId="0" applyFont="1" applyBorder="1" applyAlignment="1">
      <alignment horizontal="left" vertical="top" wrapText="1"/>
    </xf>
    <xf numFmtId="0" fontId="24" fillId="0" borderId="15" xfId="0" applyFont="1" applyBorder="1" applyAlignment="1">
      <alignment vertical="top" wrapText="1"/>
    </xf>
    <xf numFmtId="0" fontId="16" fillId="33" borderId="1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9" fillId="0" borderId="0" xfId="42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Relationship Id="rId5" Type="http://schemas.openxmlformats.org/officeDocument/2006/relationships/image" Target="../media/image5.tmp"/><Relationship Id="rId4" Type="http://schemas.openxmlformats.org/officeDocument/2006/relationships/image" Target="../media/image4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68586</xdr:colOff>
      <xdr:row>14</xdr:row>
      <xdr:rowOff>15241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41FCB74-91CF-4BDF-AFD7-E5658AB51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60320"/>
          <a:ext cx="68586" cy="152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99060</xdr:rowOff>
    </xdr:from>
    <xdr:to>
      <xdr:col>9</xdr:col>
      <xdr:colOff>450094</xdr:colOff>
      <xdr:row>49</xdr:row>
      <xdr:rowOff>15534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98C0D15-888E-E088-E0F9-A23EA9D1D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85460"/>
          <a:ext cx="5936494" cy="33911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45720</xdr:rowOff>
    </xdr:from>
    <xdr:to>
      <xdr:col>9</xdr:col>
      <xdr:colOff>488198</xdr:colOff>
      <xdr:row>81</xdr:row>
      <xdr:rowOff>91951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E6734B7-C6E0-869C-05F9-8F64B972E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006840"/>
          <a:ext cx="5974598" cy="5898391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80</xdr:row>
      <xdr:rowOff>106680</xdr:rowOff>
    </xdr:from>
    <xdr:to>
      <xdr:col>9</xdr:col>
      <xdr:colOff>480061</xdr:colOff>
      <xdr:row>93</xdr:row>
      <xdr:rowOff>213575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DFAC629-F23A-7189-DB05-3EBD4D20C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14737080"/>
          <a:ext cx="5928360" cy="248433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480577</xdr:colOff>
      <xdr:row>31</xdr:row>
      <xdr:rowOff>99560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38D02930-D578-472D-E190-C3EE538A0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66977" cy="576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kingmusic.org.uk/resource/accounts-templat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8065A-4132-4C39-B8CA-1252545CDDE7}">
  <dimension ref="A1:K94"/>
  <sheetViews>
    <sheetView tabSelected="1" workbookViewId="0">
      <selection activeCell="M18" sqref="M18"/>
    </sheetView>
  </sheetViews>
  <sheetFormatPr defaultRowHeight="14.4" x14ac:dyDescent="0.3"/>
  <cols>
    <col min="1" max="9" width="8.88671875" style="57"/>
    <col min="10" max="10" width="7.21875" style="57" customWidth="1"/>
    <col min="11" max="11" width="27.33203125" style="57" customWidth="1"/>
    <col min="12" max="16384" width="8.88671875" style="57"/>
  </cols>
  <sheetData>
    <row r="1" spans="10:10" customFormat="1" x14ac:dyDescent="0.3">
      <c r="J1" s="54"/>
    </row>
    <row r="2" spans="10:10" customFormat="1" x14ac:dyDescent="0.3">
      <c r="J2" s="54"/>
    </row>
    <row r="3" spans="10:10" customFormat="1" x14ac:dyDescent="0.3">
      <c r="J3" s="54"/>
    </row>
    <row r="4" spans="10:10" customFormat="1" x14ac:dyDescent="0.3">
      <c r="J4" s="54"/>
    </row>
    <row r="5" spans="10:10" customFormat="1" x14ac:dyDescent="0.3">
      <c r="J5" s="54"/>
    </row>
    <row r="6" spans="10:10" customFormat="1" x14ac:dyDescent="0.3">
      <c r="J6" s="54"/>
    </row>
    <row r="7" spans="10:10" customFormat="1" x14ac:dyDescent="0.3">
      <c r="J7" s="54"/>
    </row>
    <row r="8" spans="10:10" customFormat="1" x14ac:dyDescent="0.3">
      <c r="J8" s="54"/>
    </row>
    <row r="9" spans="10:10" customFormat="1" x14ac:dyDescent="0.3">
      <c r="J9" s="54"/>
    </row>
    <row r="10" spans="10:10" customFormat="1" x14ac:dyDescent="0.3">
      <c r="J10" s="54"/>
    </row>
    <row r="11" spans="10:10" customFormat="1" x14ac:dyDescent="0.3">
      <c r="J11" s="54"/>
    </row>
    <row r="12" spans="10:10" customFormat="1" x14ac:dyDescent="0.3">
      <c r="J12" s="54"/>
    </row>
    <row r="13" spans="10:10" customFormat="1" x14ac:dyDescent="0.3">
      <c r="J13" s="54"/>
    </row>
    <row r="14" spans="10:10" customFormat="1" x14ac:dyDescent="0.3">
      <c r="J14" s="54"/>
    </row>
    <row r="15" spans="10:10" customFormat="1" x14ac:dyDescent="0.3">
      <c r="J15" s="54"/>
    </row>
    <row r="16" spans="10:10" customFormat="1" x14ac:dyDescent="0.3">
      <c r="J16" s="54"/>
    </row>
    <row r="17" spans="10:11" customFormat="1" x14ac:dyDescent="0.3">
      <c r="J17" s="54"/>
    </row>
    <row r="18" spans="10:11" customFormat="1" x14ac:dyDescent="0.3">
      <c r="J18" s="54"/>
    </row>
    <row r="19" spans="10:11" customFormat="1" x14ac:dyDescent="0.3">
      <c r="J19" s="54"/>
    </row>
    <row r="20" spans="10:11" customFormat="1" x14ac:dyDescent="0.3">
      <c r="J20" s="54"/>
    </row>
    <row r="21" spans="10:11" customFormat="1" x14ac:dyDescent="0.3">
      <c r="J21" s="54"/>
    </row>
    <row r="22" spans="10:11" customFormat="1" x14ac:dyDescent="0.3">
      <c r="J22" s="54"/>
      <c r="K22" s="68" t="s">
        <v>134</v>
      </c>
    </row>
    <row r="23" spans="10:11" customFormat="1" x14ac:dyDescent="0.3">
      <c r="J23" s="54"/>
    </row>
    <row r="24" spans="10:11" customFormat="1" x14ac:dyDescent="0.3">
      <c r="J24" s="54"/>
    </row>
    <row r="25" spans="10:11" customFormat="1" x14ac:dyDescent="0.3">
      <c r="J25" s="54"/>
    </row>
    <row r="26" spans="10:11" customFormat="1" x14ac:dyDescent="0.3">
      <c r="J26" s="54"/>
    </row>
    <row r="27" spans="10:11" customFormat="1" x14ac:dyDescent="0.3">
      <c r="J27" s="54"/>
    </row>
    <row r="28" spans="10:11" customFormat="1" x14ac:dyDescent="0.3">
      <c r="J28" s="54"/>
    </row>
    <row r="29" spans="10:11" customFormat="1" x14ac:dyDescent="0.3">
      <c r="J29" s="54"/>
    </row>
    <row r="30" spans="10:11" customFormat="1" x14ac:dyDescent="0.3">
      <c r="J30" s="54"/>
    </row>
    <row r="31" spans="10:11" customFormat="1" x14ac:dyDescent="0.3">
      <c r="J31" s="54"/>
    </row>
    <row r="32" spans="10:11" customFormat="1" x14ac:dyDescent="0.3">
      <c r="J32" s="54"/>
    </row>
    <row r="33" spans="10:10" customFormat="1" x14ac:dyDescent="0.3">
      <c r="J33" s="54"/>
    </row>
    <row r="34" spans="10:10" customFormat="1" x14ac:dyDescent="0.3">
      <c r="J34" s="54"/>
    </row>
    <row r="35" spans="10:10" customFormat="1" x14ac:dyDescent="0.3">
      <c r="J35" s="54"/>
    </row>
    <row r="36" spans="10:10" customFormat="1" x14ac:dyDescent="0.3">
      <c r="J36" s="54"/>
    </row>
    <row r="37" spans="10:10" customFormat="1" x14ac:dyDescent="0.3">
      <c r="J37" s="54"/>
    </row>
    <row r="38" spans="10:10" customFormat="1" x14ac:dyDescent="0.3">
      <c r="J38" s="54"/>
    </row>
    <row r="39" spans="10:10" customFormat="1" x14ac:dyDescent="0.3">
      <c r="J39" s="54"/>
    </row>
    <row r="40" spans="10:10" customFormat="1" x14ac:dyDescent="0.3">
      <c r="J40" s="54"/>
    </row>
    <row r="41" spans="10:10" customFormat="1" x14ac:dyDescent="0.3">
      <c r="J41" s="54"/>
    </row>
    <row r="42" spans="10:10" customFormat="1" x14ac:dyDescent="0.3">
      <c r="J42" s="54"/>
    </row>
    <row r="43" spans="10:10" customFormat="1" x14ac:dyDescent="0.3">
      <c r="J43" s="54"/>
    </row>
    <row r="44" spans="10:10" customFormat="1" x14ac:dyDescent="0.3">
      <c r="J44" s="54"/>
    </row>
    <row r="45" spans="10:10" customFormat="1" x14ac:dyDescent="0.3">
      <c r="J45" s="54"/>
    </row>
    <row r="46" spans="10:10" customFormat="1" x14ac:dyDescent="0.3">
      <c r="J46" s="54"/>
    </row>
    <row r="47" spans="10:10" customFormat="1" x14ac:dyDescent="0.3">
      <c r="J47" s="54"/>
    </row>
    <row r="48" spans="10:10" customFormat="1" x14ac:dyDescent="0.3">
      <c r="J48" s="54"/>
    </row>
    <row r="49" spans="10:10" customFormat="1" x14ac:dyDescent="0.3">
      <c r="J49" s="54"/>
    </row>
    <row r="50" spans="10:10" customFormat="1" x14ac:dyDescent="0.3">
      <c r="J50" s="54"/>
    </row>
    <row r="51" spans="10:10" customFormat="1" x14ac:dyDescent="0.3">
      <c r="J51" s="54"/>
    </row>
    <row r="52" spans="10:10" customFormat="1" x14ac:dyDescent="0.3">
      <c r="J52" s="54"/>
    </row>
    <row r="53" spans="10:10" customFormat="1" x14ac:dyDescent="0.3">
      <c r="J53" s="54"/>
    </row>
    <row r="54" spans="10:10" customFormat="1" x14ac:dyDescent="0.3">
      <c r="J54" s="54"/>
    </row>
    <row r="55" spans="10:10" customFormat="1" x14ac:dyDescent="0.3">
      <c r="J55" s="54"/>
    </row>
    <row r="56" spans="10:10" customFormat="1" x14ac:dyDescent="0.3">
      <c r="J56" s="54"/>
    </row>
    <row r="57" spans="10:10" customFormat="1" x14ac:dyDescent="0.3">
      <c r="J57" s="54"/>
    </row>
    <row r="58" spans="10:10" customFormat="1" x14ac:dyDescent="0.3">
      <c r="J58" s="54"/>
    </row>
    <row r="59" spans="10:10" customFormat="1" x14ac:dyDescent="0.3">
      <c r="J59" s="54"/>
    </row>
    <row r="60" spans="10:10" customFormat="1" x14ac:dyDescent="0.3">
      <c r="J60" s="54"/>
    </row>
    <row r="61" spans="10:10" customFormat="1" x14ac:dyDescent="0.3">
      <c r="J61" s="54"/>
    </row>
    <row r="62" spans="10:10" customFormat="1" x14ac:dyDescent="0.3">
      <c r="J62" s="54"/>
    </row>
    <row r="63" spans="10:10" customFormat="1" x14ac:dyDescent="0.3">
      <c r="J63" s="54"/>
    </row>
    <row r="64" spans="10:10" customFormat="1" x14ac:dyDescent="0.3">
      <c r="J64" s="54"/>
    </row>
    <row r="65" spans="10:10" customFormat="1" x14ac:dyDescent="0.3">
      <c r="J65" s="54"/>
    </row>
    <row r="66" spans="10:10" customFormat="1" x14ac:dyDescent="0.3">
      <c r="J66" s="54"/>
    </row>
    <row r="67" spans="10:10" customFormat="1" x14ac:dyDescent="0.3">
      <c r="J67" s="54"/>
    </row>
    <row r="68" spans="10:10" customFormat="1" x14ac:dyDescent="0.3">
      <c r="J68" s="54"/>
    </row>
    <row r="69" spans="10:10" customFormat="1" x14ac:dyDescent="0.3">
      <c r="J69" s="54"/>
    </row>
    <row r="70" spans="10:10" customFormat="1" x14ac:dyDescent="0.3">
      <c r="J70" s="54"/>
    </row>
    <row r="71" spans="10:10" customFormat="1" x14ac:dyDescent="0.3">
      <c r="J71" s="54"/>
    </row>
    <row r="72" spans="10:10" customFormat="1" x14ac:dyDescent="0.3">
      <c r="J72" s="54"/>
    </row>
    <row r="73" spans="10:10" customFormat="1" x14ac:dyDescent="0.3">
      <c r="J73" s="54"/>
    </row>
    <row r="74" spans="10:10" customFormat="1" x14ac:dyDescent="0.3">
      <c r="J74" s="54"/>
    </row>
    <row r="75" spans="10:10" customFormat="1" x14ac:dyDescent="0.3">
      <c r="J75" s="54"/>
    </row>
    <row r="76" spans="10:10" customFormat="1" x14ac:dyDescent="0.3">
      <c r="J76" s="54"/>
    </row>
    <row r="77" spans="10:10" customFormat="1" x14ac:dyDescent="0.3">
      <c r="J77" s="54"/>
    </row>
    <row r="78" spans="10:10" customFormat="1" x14ac:dyDescent="0.3">
      <c r="J78" s="54"/>
    </row>
    <row r="79" spans="10:10" customFormat="1" x14ac:dyDescent="0.3">
      <c r="J79" s="54"/>
    </row>
    <row r="80" spans="10:10" customFormat="1" x14ac:dyDescent="0.3">
      <c r="J80" s="54"/>
    </row>
    <row r="81" spans="1:10" customFormat="1" x14ac:dyDescent="0.3">
      <c r="J81" s="54"/>
    </row>
    <row r="82" spans="1:10" customFormat="1" x14ac:dyDescent="0.3">
      <c r="J82" s="54"/>
    </row>
    <row r="83" spans="1:10" customFormat="1" x14ac:dyDescent="0.3">
      <c r="J83" s="54"/>
    </row>
    <row r="84" spans="1:10" customFormat="1" x14ac:dyDescent="0.3">
      <c r="J84" s="54"/>
    </row>
    <row r="85" spans="1:10" customFormat="1" x14ac:dyDescent="0.3">
      <c r="J85" s="54"/>
    </row>
    <row r="86" spans="1:10" customFormat="1" x14ac:dyDescent="0.3">
      <c r="J86" s="54"/>
    </row>
    <row r="87" spans="1:10" customFormat="1" x14ac:dyDescent="0.3">
      <c r="J87" s="54"/>
    </row>
    <row r="88" spans="1:10" customFormat="1" x14ac:dyDescent="0.3">
      <c r="J88" s="54"/>
    </row>
    <row r="89" spans="1:10" customFormat="1" x14ac:dyDescent="0.3">
      <c r="J89" s="54"/>
    </row>
    <row r="90" spans="1:10" customFormat="1" x14ac:dyDescent="0.3">
      <c r="J90" s="54"/>
    </row>
    <row r="91" spans="1:10" customFormat="1" x14ac:dyDescent="0.3">
      <c r="J91" s="54"/>
    </row>
    <row r="92" spans="1:10" customFormat="1" x14ac:dyDescent="0.3">
      <c r="J92" s="54"/>
    </row>
    <row r="93" spans="1:10" customFormat="1" x14ac:dyDescent="0.3">
      <c r="J93" s="54"/>
    </row>
    <row r="94" spans="1:10" customFormat="1" ht="18" customHeight="1" x14ac:dyDescent="0.3">
      <c r="A94" s="55"/>
      <c r="B94" s="55"/>
      <c r="C94" s="55"/>
      <c r="D94" s="55"/>
      <c r="E94" s="55"/>
      <c r="F94" s="55"/>
      <c r="G94" s="55"/>
      <c r="H94" s="55"/>
      <c r="I94" s="55"/>
      <c r="J94" s="56"/>
    </row>
  </sheetData>
  <hyperlinks>
    <hyperlink ref="K22" r:id="rId1" display="Blank Version " xr:uid="{148954E8-3DCB-4D45-926E-9A3021F823FC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37"/>
  <sheetViews>
    <sheetView zoomScaleNormal="100" workbookViewId="0">
      <pane xSplit="3" ySplit="3" topLeftCell="D4" activePane="bottomRight" state="frozen"/>
      <selection pane="topRight" activeCell="G1" sqref="G1"/>
      <selection pane="bottomLeft" activeCell="A2" sqref="A2"/>
      <selection pane="bottomRight" activeCell="B14" sqref="B14"/>
    </sheetView>
  </sheetViews>
  <sheetFormatPr defaultRowHeight="14.4" x14ac:dyDescent="0.3"/>
  <cols>
    <col min="1" max="1" width="19.88671875" customWidth="1"/>
    <col min="2" max="2" width="22.33203125" style="17" customWidth="1"/>
    <col min="3" max="3" width="29.44140625" customWidth="1"/>
    <col min="4" max="5" width="22.5546875" style="2" customWidth="1"/>
    <col min="6" max="6" width="20.33203125" style="2" customWidth="1"/>
    <col min="7" max="7" width="15.88671875" customWidth="1"/>
    <col min="8" max="8" width="13.6640625" customWidth="1"/>
    <col min="9" max="9" width="10.44140625" customWidth="1"/>
    <col min="10" max="10" width="14.44140625" style="12" customWidth="1"/>
    <col min="11" max="11" width="11.33203125" style="12" customWidth="1"/>
    <col min="12" max="12" width="11.6640625" style="12" customWidth="1"/>
    <col min="13" max="13" width="9" customWidth="1"/>
    <col min="14" max="14" width="14.33203125" customWidth="1"/>
    <col min="15" max="15" width="16.44140625" customWidth="1"/>
    <col min="16" max="16" width="11.109375" customWidth="1"/>
    <col min="17" max="17" width="13" customWidth="1"/>
    <col min="18" max="18" width="9.88671875" customWidth="1"/>
    <col min="19" max="19" width="10" customWidth="1"/>
    <col min="20" max="20" width="16" customWidth="1"/>
    <col min="21" max="21" width="10.33203125" customWidth="1"/>
    <col min="22" max="22" width="9.109375" customWidth="1"/>
  </cols>
  <sheetData>
    <row r="1" spans="1:59" s="12" customFormat="1" ht="63" customHeight="1" x14ac:dyDescent="0.3">
      <c r="A1" s="64" t="s">
        <v>125</v>
      </c>
      <c r="B1" s="64"/>
      <c r="C1" s="64"/>
      <c r="E1" s="40"/>
      <c r="F1" s="2"/>
    </row>
    <row r="2" spans="1:59" s="12" customFormat="1" x14ac:dyDescent="0.3">
      <c r="A2" s="25"/>
      <c r="B2" s="26"/>
      <c r="C2" s="25"/>
      <c r="D2" s="60" t="s">
        <v>121</v>
      </c>
      <c r="E2" s="61"/>
      <c r="F2" s="62"/>
      <c r="G2" s="65" t="s">
        <v>31</v>
      </c>
      <c r="H2" s="65"/>
      <c r="I2" s="65"/>
      <c r="J2" s="65"/>
      <c r="K2" s="65"/>
      <c r="L2" s="65"/>
      <c r="M2" s="65"/>
      <c r="N2" s="58" t="s">
        <v>34</v>
      </c>
      <c r="O2" s="59"/>
      <c r="P2" s="59"/>
      <c r="Q2" s="59"/>
      <c r="R2" s="59"/>
      <c r="S2" s="59"/>
      <c r="T2" s="59"/>
      <c r="U2" s="59"/>
      <c r="V2" s="59"/>
    </row>
    <row r="3" spans="1:59" s="23" customFormat="1" ht="34.5" customHeight="1" x14ac:dyDescent="0.3">
      <c r="A3" s="27" t="s">
        <v>0</v>
      </c>
      <c r="B3" s="28" t="s">
        <v>7</v>
      </c>
      <c r="C3" s="27" t="s">
        <v>116</v>
      </c>
      <c r="D3" s="38" t="s">
        <v>117</v>
      </c>
      <c r="E3" s="38" t="s">
        <v>118</v>
      </c>
      <c r="F3" s="38" t="s">
        <v>119</v>
      </c>
      <c r="G3" s="20" t="s">
        <v>66</v>
      </c>
      <c r="H3" s="20" t="s">
        <v>1</v>
      </c>
      <c r="I3" s="20" t="s">
        <v>6</v>
      </c>
      <c r="J3" s="21" t="s">
        <v>67</v>
      </c>
      <c r="K3" s="21" t="s">
        <v>68</v>
      </c>
      <c r="L3" s="21" t="s">
        <v>17</v>
      </c>
      <c r="M3" s="21" t="s">
        <v>2</v>
      </c>
      <c r="N3" s="22" t="s">
        <v>69</v>
      </c>
      <c r="O3" s="22" t="s">
        <v>72</v>
      </c>
      <c r="P3" s="22" t="s">
        <v>70</v>
      </c>
      <c r="Q3" s="22" t="s">
        <v>120</v>
      </c>
      <c r="R3" s="22" t="s">
        <v>3</v>
      </c>
      <c r="S3" s="22" t="s">
        <v>5</v>
      </c>
      <c r="T3" s="22" t="s">
        <v>71</v>
      </c>
      <c r="U3" s="22" t="s">
        <v>4</v>
      </c>
      <c r="V3" s="22" t="s">
        <v>2</v>
      </c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</row>
    <row r="4" spans="1:59" x14ac:dyDescent="0.3">
      <c r="A4" s="53">
        <v>44287</v>
      </c>
      <c r="B4" s="29" t="s">
        <v>123</v>
      </c>
      <c r="C4" s="30"/>
      <c r="D4" s="31"/>
      <c r="E4" s="31"/>
      <c r="F4" s="31">
        <v>1627.02</v>
      </c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</row>
    <row r="5" spans="1:59" s="16" customFormat="1" x14ac:dyDescent="0.3">
      <c r="A5" s="41">
        <v>44288</v>
      </c>
      <c r="B5" s="33" t="s">
        <v>89</v>
      </c>
      <c r="C5" s="34" t="s">
        <v>98</v>
      </c>
      <c r="D5" s="35"/>
      <c r="E5" s="35">
        <v>100</v>
      </c>
      <c r="F5" s="42">
        <f>F4+D5-E5</f>
        <v>1527.02</v>
      </c>
      <c r="G5" s="35"/>
      <c r="H5" s="35"/>
      <c r="I5" s="35"/>
      <c r="J5" s="35"/>
      <c r="K5" s="35"/>
      <c r="L5" s="35"/>
      <c r="M5" s="35"/>
      <c r="N5" s="35"/>
      <c r="O5" s="35">
        <v>100</v>
      </c>
      <c r="P5" s="35"/>
      <c r="Q5" s="35"/>
      <c r="R5" s="35"/>
      <c r="S5" s="35"/>
      <c r="T5" s="35"/>
      <c r="U5" s="35"/>
      <c r="V5" s="35"/>
    </row>
    <row r="6" spans="1:59" s="16" customFormat="1" x14ac:dyDescent="0.3">
      <c r="A6" s="32">
        <v>44288</v>
      </c>
      <c r="B6" s="33" t="s">
        <v>10</v>
      </c>
      <c r="C6" s="34" t="s">
        <v>35</v>
      </c>
      <c r="D6" s="35"/>
      <c r="E6" s="35">
        <v>324</v>
      </c>
      <c r="F6" s="42">
        <f t="shared" ref="F6:F69" si="0">F5+D6-E6</f>
        <v>1203.02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>
        <v>324</v>
      </c>
      <c r="R6" s="35"/>
      <c r="S6" s="35"/>
      <c r="T6" s="35"/>
      <c r="U6" s="35"/>
      <c r="V6" s="35"/>
    </row>
    <row r="7" spans="1:59" s="16" customFormat="1" x14ac:dyDescent="0.3">
      <c r="A7" s="32">
        <v>44288</v>
      </c>
      <c r="B7" s="33" t="s">
        <v>45</v>
      </c>
      <c r="C7" s="34" t="s">
        <v>92</v>
      </c>
      <c r="D7" s="35">
        <v>35</v>
      </c>
      <c r="E7" s="35"/>
      <c r="F7" s="42">
        <f t="shared" si="0"/>
        <v>1238.02</v>
      </c>
      <c r="G7" s="35">
        <v>35</v>
      </c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</row>
    <row r="8" spans="1:59" s="16" customFormat="1" x14ac:dyDescent="0.3">
      <c r="A8" s="32">
        <v>44288</v>
      </c>
      <c r="B8" s="33" t="s">
        <v>46</v>
      </c>
      <c r="C8" s="34" t="s">
        <v>92</v>
      </c>
      <c r="D8" s="35">
        <v>35</v>
      </c>
      <c r="E8" s="35"/>
      <c r="F8" s="42">
        <f t="shared" si="0"/>
        <v>1273.02</v>
      </c>
      <c r="G8" s="35">
        <v>35</v>
      </c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</row>
    <row r="9" spans="1:59" s="16" customFormat="1" x14ac:dyDescent="0.3">
      <c r="A9" s="32">
        <v>44288</v>
      </c>
      <c r="B9" s="33" t="s">
        <v>47</v>
      </c>
      <c r="C9" s="34" t="s">
        <v>92</v>
      </c>
      <c r="D9" s="35">
        <v>12</v>
      </c>
      <c r="E9" s="35"/>
      <c r="F9" s="42">
        <f t="shared" si="0"/>
        <v>1285.02</v>
      </c>
      <c r="G9" s="35">
        <v>12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</row>
    <row r="10" spans="1:59" s="16" customFormat="1" x14ac:dyDescent="0.3">
      <c r="A10" s="32">
        <v>44288</v>
      </c>
      <c r="B10" s="33" t="s">
        <v>48</v>
      </c>
      <c r="C10" s="34" t="s">
        <v>92</v>
      </c>
      <c r="D10" s="35">
        <v>35</v>
      </c>
      <c r="E10" s="35"/>
      <c r="F10" s="42">
        <f t="shared" si="0"/>
        <v>1320.02</v>
      </c>
      <c r="G10" s="35">
        <v>35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59" s="16" customFormat="1" x14ac:dyDescent="0.3">
      <c r="A11" s="32">
        <v>44288</v>
      </c>
      <c r="B11" s="33" t="s">
        <v>48</v>
      </c>
      <c r="C11" s="34" t="s">
        <v>92</v>
      </c>
      <c r="D11" s="35">
        <v>35</v>
      </c>
      <c r="E11" s="35"/>
      <c r="F11" s="42">
        <f t="shared" si="0"/>
        <v>1355.02</v>
      </c>
      <c r="G11" s="35">
        <v>35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59" s="16" customFormat="1" x14ac:dyDescent="0.3">
      <c r="A12" s="32">
        <v>44289</v>
      </c>
      <c r="B12" s="33" t="s">
        <v>59</v>
      </c>
      <c r="C12" s="34" t="s">
        <v>92</v>
      </c>
      <c r="D12" s="35">
        <v>35</v>
      </c>
      <c r="E12" s="35"/>
      <c r="F12" s="42">
        <f t="shared" si="0"/>
        <v>1390.02</v>
      </c>
      <c r="G12" s="35">
        <v>35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</row>
    <row r="13" spans="1:59" s="16" customFormat="1" x14ac:dyDescent="0.3">
      <c r="A13" s="32">
        <v>44290</v>
      </c>
      <c r="B13" s="33" t="s">
        <v>62</v>
      </c>
      <c r="C13" s="34" t="s">
        <v>92</v>
      </c>
      <c r="D13" s="35">
        <v>35</v>
      </c>
      <c r="E13" s="35"/>
      <c r="F13" s="42">
        <f t="shared" si="0"/>
        <v>1425.02</v>
      </c>
      <c r="G13" s="35">
        <v>35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</row>
    <row r="14" spans="1:59" s="16" customFormat="1" x14ac:dyDescent="0.3">
      <c r="A14" s="32">
        <v>44290</v>
      </c>
      <c r="B14" s="33" t="s">
        <v>83</v>
      </c>
      <c r="C14" s="34" t="s">
        <v>78</v>
      </c>
      <c r="D14" s="35">
        <v>50</v>
      </c>
      <c r="E14" s="35"/>
      <c r="F14" s="42">
        <f t="shared" si="0"/>
        <v>1475.02</v>
      </c>
      <c r="G14" s="35"/>
      <c r="H14" s="35">
        <v>50</v>
      </c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</row>
    <row r="15" spans="1:59" s="16" customFormat="1" x14ac:dyDescent="0.3">
      <c r="A15" s="32">
        <v>44292</v>
      </c>
      <c r="B15" s="33" t="s">
        <v>79</v>
      </c>
      <c r="C15" s="34" t="s">
        <v>78</v>
      </c>
      <c r="D15" s="35">
        <v>50</v>
      </c>
      <c r="E15" s="35"/>
      <c r="F15" s="42">
        <f t="shared" si="0"/>
        <v>1525.02</v>
      </c>
      <c r="G15" s="35"/>
      <c r="H15" s="35">
        <v>50</v>
      </c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</row>
    <row r="16" spans="1:59" s="16" customFormat="1" x14ac:dyDescent="0.3">
      <c r="A16" s="32">
        <v>44294</v>
      </c>
      <c r="B16" s="33" t="s">
        <v>80</v>
      </c>
      <c r="C16" s="34" t="s">
        <v>78</v>
      </c>
      <c r="D16" s="35">
        <v>50</v>
      </c>
      <c r="E16" s="35"/>
      <c r="F16" s="42">
        <f t="shared" si="0"/>
        <v>1575.02</v>
      </c>
      <c r="G16" s="35"/>
      <c r="H16" s="35">
        <v>50</v>
      </c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</row>
    <row r="17" spans="1:22" s="16" customFormat="1" x14ac:dyDescent="0.3">
      <c r="A17" s="32">
        <v>44294</v>
      </c>
      <c r="B17" s="33" t="s">
        <v>84</v>
      </c>
      <c r="C17" s="34" t="s">
        <v>11</v>
      </c>
      <c r="D17" s="35"/>
      <c r="E17" s="35">
        <v>20.16</v>
      </c>
      <c r="F17" s="42">
        <f t="shared" si="0"/>
        <v>1554.86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>
        <v>20.16</v>
      </c>
      <c r="V17" s="35"/>
    </row>
    <row r="18" spans="1:22" s="16" customFormat="1" x14ac:dyDescent="0.3">
      <c r="A18" s="32">
        <v>44294</v>
      </c>
      <c r="B18" s="33" t="s">
        <v>84</v>
      </c>
      <c r="C18" s="34" t="s">
        <v>12</v>
      </c>
      <c r="D18" s="35"/>
      <c r="E18" s="35">
        <v>15</v>
      </c>
      <c r="F18" s="42">
        <f t="shared" si="0"/>
        <v>1539.86</v>
      </c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>
        <v>15</v>
      </c>
      <c r="V18" s="35"/>
    </row>
    <row r="19" spans="1:22" s="16" customFormat="1" x14ac:dyDescent="0.3">
      <c r="A19" s="32">
        <v>44301</v>
      </c>
      <c r="B19" s="33" t="s">
        <v>81</v>
      </c>
      <c r="C19" s="34" t="s">
        <v>77</v>
      </c>
      <c r="D19" s="35"/>
      <c r="E19" s="35">
        <v>28.99</v>
      </c>
      <c r="F19" s="42">
        <f t="shared" si="0"/>
        <v>1510.87</v>
      </c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>
        <v>28.99</v>
      </c>
      <c r="T19" s="35"/>
      <c r="U19" s="35"/>
      <c r="V19" s="35"/>
    </row>
    <row r="20" spans="1:22" s="16" customFormat="1" x14ac:dyDescent="0.3">
      <c r="A20" s="32">
        <v>44667</v>
      </c>
      <c r="B20" s="33" t="s">
        <v>82</v>
      </c>
      <c r="C20" s="34" t="s">
        <v>76</v>
      </c>
      <c r="D20" s="35">
        <v>150</v>
      </c>
      <c r="E20" s="35"/>
      <c r="F20" s="42">
        <f t="shared" si="0"/>
        <v>1660.87</v>
      </c>
      <c r="G20" s="35"/>
      <c r="H20" s="35"/>
      <c r="I20" s="35"/>
      <c r="J20" s="35">
        <v>150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</row>
    <row r="21" spans="1:22" s="16" customFormat="1" x14ac:dyDescent="0.3">
      <c r="A21" s="32">
        <v>44312</v>
      </c>
      <c r="B21" s="33" t="s">
        <v>65</v>
      </c>
      <c r="C21" s="34" t="s">
        <v>92</v>
      </c>
      <c r="D21" s="35">
        <v>35</v>
      </c>
      <c r="E21" s="35"/>
      <c r="F21" s="42">
        <f t="shared" si="0"/>
        <v>1695.87</v>
      </c>
      <c r="G21" s="35">
        <v>35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</row>
    <row r="22" spans="1:22" s="16" customFormat="1" x14ac:dyDescent="0.3">
      <c r="A22" s="32">
        <v>44315</v>
      </c>
      <c r="B22" s="33" t="s">
        <v>51</v>
      </c>
      <c r="C22" s="34" t="s">
        <v>92</v>
      </c>
      <c r="D22" s="35">
        <v>35</v>
      </c>
      <c r="E22" s="35"/>
      <c r="F22" s="42">
        <f t="shared" si="0"/>
        <v>1730.87</v>
      </c>
      <c r="G22" s="35">
        <v>35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</row>
    <row r="23" spans="1:22" s="16" customFormat="1" x14ac:dyDescent="0.3">
      <c r="A23" s="32">
        <v>44316</v>
      </c>
      <c r="B23" s="33" t="s">
        <v>64</v>
      </c>
      <c r="C23" s="34" t="s">
        <v>92</v>
      </c>
      <c r="D23" s="35">
        <v>35</v>
      </c>
      <c r="E23" s="35"/>
      <c r="F23" s="42">
        <f t="shared" si="0"/>
        <v>1765.87</v>
      </c>
      <c r="G23" s="35">
        <v>35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</row>
    <row r="24" spans="1:22" s="16" customFormat="1" x14ac:dyDescent="0.3">
      <c r="A24" s="32">
        <v>44316</v>
      </c>
      <c r="B24" s="33" t="s">
        <v>53</v>
      </c>
      <c r="C24" s="34" t="s">
        <v>92</v>
      </c>
      <c r="D24" s="35">
        <v>30</v>
      </c>
      <c r="E24" s="35"/>
      <c r="F24" s="42">
        <f t="shared" si="0"/>
        <v>1795.87</v>
      </c>
      <c r="G24" s="35">
        <v>30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</row>
    <row r="25" spans="1:22" s="16" customFormat="1" x14ac:dyDescent="0.3">
      <c r="A25" s="32">
        <v>44316</v>
      </c>
      <c r="B25" s="33" t="s">
        <v>58</v>
      </c>
      <c r="C25" s="34" t="s">
        <v>92</v>
      </c>
      <c r="D25" s="35">
        <v>35</v>
      </c>
      <c r="E25" s="35"/>
      <c r="F25" s="42">
        <f t="shared" si="0"/>
        <v>1830.87</v>
      </c>
      <c r="G25" s="35">
        <v>35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</row>
    <row r="26" spans="1:22" s="16" customFormat="1" x14ac:dyDescent="0.3">
      <c r="A26" s="32">
        <v>44317</v>
      </c>
      <c r="B26" s="33" t="s">
        <v>47</v>
      </c>
      <c r="C26" s="34" t="s">
        <v>92</v>
      </c>
      <c r="D26" s="35">
        <v>12</v>
      </c>
      <c r="E26" s="35"/>
      <c r="F26" s="42">
        <f t="shared" si="0"/>
        <v>1842.87</v>
      </c>
      <c r="G26" s="35">
        <v>12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</row>
    <row r="27" spans="1:22" s="16" customFormat="1" x14ac:dyDescent="0.3">
      <c r="A27" s="32">
        <v>44317</v>
      </c>
      <c r="B27" s="33" t="s">
        <v>52</v>
      </c>
      <c r="C27" s="34" t="s">
        <v>92</v>
      </c>
      <c r="D27" s="35">
        <v>35</v>
      </c>
      <c r="E27" s="35"/>
      <c r="F27" s="42">
        <f t="shared" si="0"/>
        <v>1877.87</v>
      </c>
      <c r="G27" s="35">
        <v>35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 spans="1:22" s="16" customFormat="1" x14ac:dyDescent="0.3">
      <c r="A28" s="32">
        <v>44317</v>
      </c>
      <c r="B28" s="33" t="s">
        <v>96</v>
      </c>
      <c r="C28" s="34" t="s">
        <v>16</v>
      </c>
      <c r="D28" s="35">
        <v>190.5</v>
      </c>
      <c r="E28" s="35"/>
      <c r="F28" s="42">
        <f t="shared" si="0"/>
        <v>2068.37</v>
      </c>
      <c r="G28" s="35"/>
      <c r="H28" s="35">
        <v>190.5</v>
      </c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</row>
    <row r="29" spans="1:22" s="16" customFormat="1" x14ac:dyDescent="0.3">
      <c r="A29" s="32">
        <v>44317</v>
      </c>
      <c r="B29" s="33" t="s">
        <v>96</v>
      </c>
      <c r="C29" s="34" t="s">
        <v>113</v>
      </c>
      <c r="D29" s="35">
        <v>30.6</v>
      </c>
      <c r="E29" s="35"/>
      <c r="F29" s="42">
        <f t="shared" si="0"/>
        <v>2098.9699999999998</v>
      </c>
      <c r="G29" s="35"/>
      <c r="H29" s="35"/>
      <c r="I29" s="35"/>
      <c r="J29" s="35"/>
      <c r="K29" s="35"/>
      <c r="L29" s="35">
        <v>30.6</v>
      </c>
      <c r="M29" s="35"/>
      <c r="N29" s="35"/>
      <c r="O29" s="35"/>
      <c r="P29" s="35"/>
      <c r="Q29" s="35"/>
      <c r="R29" s="35"/>
      <c r="S29" s="35"/>
      <c r="T29" s="35"/>
      <c r="U29" s="35"/>
      <c r="V29" s="35"/>
    </row>
    <row r="30" spans="1:22" s="16" customFormat="1" x14ac:dyDescent="0.3">
      <c r="A30" s="32">
        <v>44317</v>
      </c>
      <c r="B30" s="33" t="s">
        <v>73</v>
      </c>
      <c r="C30" s="34" t="s">
        <v>74</v>
      </c>
      <c r="D30" s="35">
        <v>500</v>
      </c>
      <c r="E30" s="35"/>
      <c r="F30" s="42">
        <f t="shared" si="0"/>
        <v>2598.9699999999998</v>
      </c>
      <c r="G30" s="35"/>
      <c r="H30" s="35"/>
      <c r="I30" s="35"/>
      <c r="J30" s="35"/>
      <c r="K30" s="35">
        <v>500</v>
      </c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</row>
    <row r="31" spans="1:22" s="16" customFormat="1" x14ac:dyDescent="0.3">
      <c r="A31" s="32">
        <v>44318</v>
      </c>
      <c r="B31" s="33" t="s">
        <v>54</v>
      </c>
      <c r="C31" s="34" t="s">
        <v>92</v>
      </c>
      <c r="D31" s="35">
        <v>35</v>
      </c>
      <c r="E31" s="35"/>
      <c r="F31" s="42">
        <f t="shared" si="0"/>
        <v>2633.97</v>
      </c>
      <c r="G31" s="35">
        <v>35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</row>
    <row r="32" spans="1:22" s="16" customFormat="1" x14ac:dyDescent="0.3">
      <c r="A32" s="32">
        <v>44318</v>
      </c>
      <c r="B32" s="33" t="s">
        <v>46</v>
      </c>
      <c r="C32" s="34" t="s">
        <v>92</v>
      </c>
      <c r="D32" s="35">
        <v>35</v>
      </c>
      <c r="E32" s="35"/>
      <c r="F32" s="42">
        <f t="shared" si="0"/>
        <v>2668.97</v>
      </c>
      <c r="G32" s="35">
        <v>35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</row>
    <row r="33" spans="1:22" s="16" customFormat="1" x14ac:dyDescent="0.3">
      <c r="A33" s="32">
        <v>44319</v>
      </c>
      <c r="B33" s="33" t="s">
        <v>15</v>
      </c>
      <c r="C33" s="34" t="s">
        <v>114</v>
      </c>
      <c r="D33" s="35">
        <v>254</v>
      </c>
      <c r="E33" s="35"/>
      <c r="F33" s="42">
        <f t="shared" si="0"/>
        <v>2922.97</v>
      </c>
      <c r="G33" s="35"/>
      <c r="H33" s="35">
        <v>254</v>
      </c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</row>
    <row r="34" spans="1:22" s="16" customFormat="1" x14ac:dyDescent="0.3">
      <c r="A34" s="32">
        <v>44323</v>
      </c>
      <c r="B34" s="33" t="s">
        <v>63</v>
      </c>
      <c r="C34" s="34" t="s">
        <v>92</v>
      </c>
      <c r="D34" s="35">
        <v>35</v>
      </c>
      <c r="E34" s="35"/>
      <c r="F34" s="42">
        <f t="shared" si="0"/>
        <v>2957.97</v>
      </c>
      <c r="G34" s="35">
        <v>35</v>
      </c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</row>
    <row r="35" spans="1:22" s="16" customFormat="1" x14ac:dyDescent="0.3">
      <c r="A35" s="32">
        <v>44326</v>
      </c>
      <c r="B35" s="33" t="s">
        <v>94</v>
      </c>
      <c r="C35" s="34" t="s">
        <v>9</v>
      </c>
      <c r="D35" s="35"/>
      <c r="E35" s="35">
        <v>250</v>
      </c>
      <c r="F35" s="42">
        <f t="shared" si="0"/>
        <v>2707.97</v>
      </c>
      <c r="G35" s="35"/>
      <c r="H35" s="35"/>
      <c r="I35" s="35"/>
      <c r="J35" s="35"/>
      <c r="K35" s="35"/>
      <c r="L35" s="35"/>
      <c r="M35" s="35"/>
      <c r="N35" s="35">
        <v>250</v>
      </c>
      <c r="O35" s="35"/>
      <c r="P35" s="35"/>
      <c r="Q35" s="35"/>
      <c r="R35" s="35"/>
      <c r="S35" s="35"/>
      <c r="T35" s="35"/>
      <c r="U35" s="35"/>
      <c r="V35" s="35"/>
    </row>
    <row r="36" spans="1:22" s="16" customFormat="1" x14ac:dyDescent="0.3">
      <c r="A36" s="32">
        <v>44333</v>
      </c>
      <c r="B36" s="33" t="s">
        <v>62</v>
      </c>
      <c r="C36" s="34" t="s">
        <v>92</v>
      </c>
      <c r="D36" s="35">
        <v>35</v>
      </c>
      <c r="E36" s="35"/>
      <c r="F36" s="42">
        <f t="shared" si="0"/>
        <v>2742.97</v>
      </c>
      <c r="G36" s="35">
        <v>35</v>
      </c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</row>
    <row r="37" spans="1:22" s="16" customFormat="1" x14ac:dyDescent="0.3">
      <c r="A37" s="32">
        <v>44333</v>
      </c>
      <c r="B37" s="33" t="s">
        <v>97</v>
      </c>
      <c r="C37" s="34" t="s">
        <v>95</v>
      </c>
      <c r="D37" s="35"/>
      <c r="E37" s="35">
        <v>400</v>
      </c>
      <c r="F37" s="42">
        <f t="shared" si="0"/>
        <v>2342.9699999999998</v>
      </c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>
        <v>400</v>
      </c>
      <c r="S37" s="35"/>
      <c r="T37" s="35"/>
      <c r="U37" s="35"/>
      <c r="V37" s="35"/>
    </row>
    <row r="38" spans="1:22" s="16" customFormat="1" x14ac:dyDescent="0.3">
      <c r="A38" s="32">
        <v>44333</v>
      </c>
      <c r="B38" s="33" t="s">
        <v>107</v>
      </c>
      <c r="C38" s="34" t="s">
        <v>17</v>
      </c>
      <c r="D38" s="35">
        <v>5</v>
      </c>
      <c r="E38" s="35"/>
      <c r="F38" s="42">
        <f t="shared" si="0"/>
        <v>2347.9699999999998</v>
      </c>
      <c r="G38" s="35"/>
      <c r="H38" s="35"/>
      <c r="I38" s="35"/>
      <c r="J38" s="35"/>
      <c r="K38" s="35"/>
      <c r="L38" s="35">
        <v>5</v>
      </c>
      <c r="M38" s="35"/>
      <c r="N38" s="35"/>
      <c r="O38" s="35"/>
      <c r="P38" s="35"/>
      <c r="Q38" s="35"/>
      <c r="R38" s="35"/>
      <c r="S38" s="35"/>
      <c r="T38" s="35"/>
      <c r="U38" s="35"/>
      <c r="V38" s="35"/>
    </row>
    <row r="39" spans="1:22" s="16" customFormat="1" x14ac:dyDescent="0.3">
      <c r="A39" s="32">
        <v>44336</v>
      </c>
      <c r="B39" s="33" t="s">
        <v>93</v>
      </c>
      <c r="C39" s="34" t="s">
        <v>14</v>
      </c>
      <c r="D39" s="35"/>
      <c r="E39" s="35">
        <v>55</v>
      </c>
      <c r="F39" s="42">
        <f t="shared" si="0"/>
        <v>2292.9699999999998</v>
      </c>
      <c r="G39" s="35"/>
      <c r="H39" s="35"/>
      <c r="I39" s="35"/>
      <c r="J39" s="35"/>
      <c r="K39" s="35"/>
      <c r="L39" s="35"/>
      <c r="M39" s="35"/>
      <c r="N39" s="35"/>
      <c r="O39" s="35"/>
      <c r="P39" s="35">
        <v>55</v>
      </c>
      <c r="Q39" s="35"/>
      <c r="R39" s="35"/>
      <c r="S39" s="35"/>
      <c r="T39" s="35"/>
      <c r="U39" s="35"/>
      <c r="V39" s="35"/>
    </row>
    <row r="40" spans="1:22" s="16" customFormat="1" x14ac:dyDescent="0.3">
      <c r="A40" s="32">
        <v>44340</v>
      </c>
      <c r="B40" s="33" t="s">
        <v>10</v>
      </c>
      <c r="C40" s="34" t="s">
        <v>35</v>
      </c>
      <c r="D40" s="35"/>
      <c r="E40" s="35">
        <v>324</v>
      </c>
      <c r="F40" s="42">
        <f t="shared" si="0"/>
        <v>1968.9699999999998</v>
      </c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>
        <v>324</v>
      </c>
      <c r="R40" s="35"/>
      <c r="S40" s="35"/>
      <c r="T40" s="35"/>
      <c r="U40" s="35"/>
      <c r="V40" s="35"/>
    </row>
    <row r="41" spans="1:22" s="16" customFormat="1" x14ac:dyDescent="0.3">
      <c r="A41" s="32">
        <v>44347</v>
      </c>
      <c r="B41" s="33" t="s">
        <v>94</v>
      </c>
      <c r="C41" s="34" t="s">
        <v>88</v>
      </c>
      <c r="D41" s="35"/>
      <c r="E41" s="35">
        <v>250</v>
      </c>
      <c r="F41" s="42">
        <f t="shared" si="0"/>
        <v>1718.9699999999998</v>
      </c>
      <c r="G41" s="35"/>
      <c r="H41" s="35"/>
      <c r="I41" s="35"/>
      <c r="J41" s="35"/>
      <c r="K41" s="35"/>
      <c r="L41" s="35"/>
      <c r="M41" s="35"/>
      <c r="N41" s="35">
        <v>250</v>
      </c>
      <c r="O41" s="35"/>
      <c r="P41" s="35"/>
      <c r="Q41" s="35"/>
      <c r="R41" s="35"/>
      <c r="S41" s="35"/>
      <c r="T41" s="35"/>
      <c r="U41" s="35"/>
      <c r="V41" s="35"/>
    </row>
    <row r="42" spans="1:22" s="16" customFormat="1" x14ac:dyDescent="0.3">
      <c r="A42" s="32">
        <v>44350</v>
      </c>
      <c r="B42" s="33" t="s">
        <v>50</v>
      </c>
      <c r="C42" s="34" t="s">
        <v>92</v>
      </c>
      <c r="D42" s="35">
        <v>35</v>
      </c>
      <c r="E42" s="35"/>
      <c r="F42" s="42">
        <f t="shared" si="0"/>
        <v>1753.9699999999998</v>
      </c>
      <c r="G42" s="35">
        <v>35</v>
      </c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</row>
    <row r="43" spans="1:22" s="16" customFormat="1" x14ac:dyDescent="0.3">
      <c r="A43" s="32">
        <v>44350</v>
      </c>
      <c r="B43" s="33" t="s">
        <v>47</v>
      </c>
      <c r="C43" s="34" t="s">
        <v>92</v>
      </c>
      <c r="D43" s="35">
        <v>12</v>
      </c>
      <c r="E43" s="35"/>
      <c r="F43" s="42">
        <f t="shared" si="0"/>
        <v>1765.9699999999998</v>
      </c>
      <c r="G43" s="35">
        <v>12</v>
      </c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</row>
    <row r="44" spans="1:22" s="16" customFormat="1" x14ac:dyDescent="0.3">
      <c r="A44" s="32">
        <v>44375</v>
      </c>
      <c r="B44" s="33" t="s">
        <v>61</v>
      </c>
      <c r="C44" s="34" t="s">
        <v>92</v>
      </c>
      <c r="D44" s="35">
        <v>35</v>
      </c>
      <c r="E44" s="35"/>
      <c r="F44" s="42">
        <f t="shared" si="0"/>
        <v>1800.9699999999998</v>
      </c>
      <c r="G44" s="35">
        <v>35</v>
      </c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</row>
    <row r="45" spans="1:22" s="16" customFormat="1" x14ac:dyDescent="0.3">
      <c r="A45" s="32">
        <v>44378</v>
      </c>
      <c r="B45" s="33" t="s">
        <v>51</v>
      </c>
      <c r="C45" s="34" t="s">
        <v>92</v>
      </c>
      <c r="D45" s="35">
        <v>35</v>
      </c>
      <c r="E45" s="35"/>
      <c r="F45" s="42">
        <f t="shared" si="0"/>
        <v>1835.9699999999998</v>
      </c>
      <c r="G45" s="35">
        <v>35</v>
      </c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</row>
    <row r="46" spans="1:22" s="16" customFormat="1" x14ac:dyDescent="0.3">
      <c r="A46" s="32">
        <v>44378</v>
      </c>
      <c r="B46" s="33" t="s">
        <v>46</v>
      </c>
      <c r="C46" s="34" t="s">
        <v>92</v>
      </c>
      <c r="D46" s="35">
        <v>35</v>
      </c>
      <c r="E46" s="35"/>
      <c r="F46" s="42">
        <f t="shared" si="0"/>
        <v>1870.9699999999998</v>
      </c>
      <c r="G46" s="35">
        <v>35</v>
      </c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</row>
    <row r="47" spans="1:22" s="16" customFormat="1" x14ac:dyDescent="0.3">
      <c r="A47" s="32">
        <v>44378</v>
      </c>
      <c r="B47" s="33" t="s">
        <v>47</v>
      </c>
      <c r="C47" s="34" t="s">
        <v>92</v>
      </c>
      <c r="D47" s="35">
        <v>12</v>
      </c>
      <c r="E47" s="35"/>
      <c r="F47" s="42">
        <f t="shared" si="0"/>
        <v>1882.9699999999998</v>
      </c>
      <c r="G47" s="35">
        <v>12</v>
      </c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</row>
    <row r="48" spans="1:22" s="16" customFormat="1" x14ac:dyDescent="0.3">
      <c r="A48" s="32">
        <v>44378</v>
      </c>
      <c r="B48" s="33" t="s">
        <v>49</v>
      </c>
      <c r="C48" s="34" t="s">
        <v>92</v>
      </c>
      <c r="D48" s="35">
        <v>35</v>
      </c>
      <c r="E48" s="35"/>
      <c r="F48" s="42">
        <f t="shared" si="0"/>
        <v>1917.9699999999998</v>
      </c>
      <c r="G48" s="35">
        <v>35</v>
      </c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</row>
    <row r="49" spans="1:22" s="16" customFormat="1" x14ac:dyDescent="0.3">
      <c r="A49" s="32">
        <v>44378</v>
      </c>
      <c r="B49" s="33" t="s">
        <v>63</v>
      </c>
      <c r="C49" s="34" t="s">
        <v>92</v>
      </c>
      <c r="D49" s="35">
        <v>35</v>
      </c>
      <c r="E49" s="35"/>
      <c r="F49" s="42">
        <f t="shared" si="0"/>
        <v>1952.9699999999998</v>
      </c>
      <c r="G49" s="35">
        <v>35</v>
      </c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</row>
    <row r="50" spans="1:22" s="16" customFormat="1" x14ac:dyDescent="0.3">
      <c r="A50" s="32">
        <v>44378</v>
      </c>
      <c r="B50" s="33" t="s">
        <v>48</v>
      </c>
      <c r="C50" s="34" t="s">
        <v>92</v>
      </c>
      <c r="D50" s="35">
        <v>35</v>
      </c>
      <c r="E50" s="35"/>
      <c r="F50" s="42">
        <f t="shared" si="0"/>
        <v>1987.9699999999998</v>
      </c>
      <c r="G50" s="35">
        <v>35</v>
      </c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</row>
    <row r="51" spans="1:22" s="16" customFormat="1" x14ac:dyDescent="0.3">
      <c r="A51" s="32">
        <v>44378</v>
      </c>
      <c r="B51" s="33" t="s">
        <v>55</v>
      </c>
      <c r="C51" s="34" t="s">
        <v>92</v>
      </c>
      <c r="D51" s="35">
        <v>35</v>
      </c>
      <c r="E51" s="35"/>
      <c r="F51" s="42">
        <f t="shared" si="0"/>
        <v>2022.9699999999998</v>
      </c>
      <c r="G51" s="35">
        <v>35</v>
      </c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</row>
    <row r="52" spans="1:22" s="16" customFormat="1" x14ac:dyDescent="0.3">
      <c r="A52" s="32">
        <v>44380</v>
      </c>
      <c r="B52" s="33" t="s">
        <v>84</v>
      </c>
      <c r="C52" s="34" t="s">
        <v>12</v>
      </c>
      <c r="D52" s="35"/>
      <c r="E52" s="35">
        <v>15</v>
      </c>
      <c r="F52" s="42">
        <f t="shared" si="0"/>
        <v>2007.9699999999998</v>
      </c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>
        <v>15</v>
      </c>
      <c r="V52" s="35"/>
    </row>
    <row r="53" spans="1:22" s="16" customFormat="1" x14ac:dyDescent="0.3">
      <c r="A53" s="32">
        <v>44380</v>
      </c>
      <c r="B53" s="33" t="s">
        <v>91</v>
      </c>
      <c r="C53" s="34" t="s">
        <v>99</v>
      </c>
      <c r="D53" s="35"/>
      <c r="E53" s="35">
        <v>100</v>
      </c>
      <c r="F53" s="42">
        <f t="shared" si="0"/>
        <v>1907.9699999999998</v>
      </c>
      <c r="G53" s="35"/>
      <c r="H53" s="35"/>
      <c r="I53" s="35"/>
      <c r="J53" s="35"/>
      <c r="K53" s="35"/>
      <c r="L53" s="35"/>
      <c r="M53" s="35"/>
      <c r="N53" s="35"/>
      <c r="O53" s="35">
        <v>100</v>
      </c>
      <c r="P53" s="35"/>
      <c r="Q53" s="35"/>
      <c r="R53" s="35"/>
      <c r="S53" s="35"/>
      <c r="T53" s="35"/>
      <c r="U53" s="35"/>
      <c r="V53" s="35"/>
    </row>
    <row r="54" spans="1:22" s="16" customFormat="1" x14ac:dyDescent="0.3">
      <c r="A54" s="32">
        <v>44380</v>
      </c>
      <c r="B54" s="33" t="s">
        <v>59</v>
      </c>
      <c r="C54" s="34" t="s">
        <v>92</v>
      </c>
      <c r="D54" s="35">
        <v>35</v>
      </c>
      <c r="E54" s="35"/>
      <c r="F54" s="42">
        <f t="shared" si="0"/>
        <v>1942.9699999999998</v>
      </c>
      <c r="G54" s="35">
        <v>35</v>
      </c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</row>
    <row r="55" spans="1:22" s="16" customFormat="1" x14ac:dyDescent="0.3">
      <c r="A55" s="32">
        <v>44381</v>
      </c>
      <c r="B55" s="33" t="s">
        <v>46</v>
      </c>
      <c r="C55" s="34" t="s">
        <v>92</v>
      </c>
      <c r="D55" s="35">
        <v>35</v>
      </c>
      <c r="E55" s="35"/>
      <c r="F55" s="42">
        <f t="shared" si="0"/>
        <v>1977.9699999999998</v>
      </c>
      <c r="G55" s="35">
        <v>35</v>
      </c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</row>
    <row r="56" spans="1:22" s="16" customFormat="1" x14ac:dyDescent="0.3">
      <c r="A56" s="32">
        <v>44392</v>
      </c>
      <c r="B56" s="33" t="s">
        <v>10</v>
      </c>
      <c r="C56" s="34" t="s">
        <v>35</v>
      </c>
      <c r="D56" s="35"/>
      <c r="E56" s="35">
        <v>162</v>
      </c>
      <c r="F56" s="42">
        <f t="shared" si="0"/>
        <v>1815.9699999999998</v>
      </c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>
        <v>162</v>
      </c>
      <c r="R56" s="35"/>
      <c r="S56" s="35"/>
      <c r="T56" s="35"/>
      <c r="U56" s="35"/>
      <c r="V56" s="35"/>
    </row>
    <row r="57" spans="1:22" s="16" customFormat="1" x14ac:dyDescent="0.3">
      <c r="A57" s="32">
        <v>44406</v>
      </c>
      <c r="B57" s="33" t="s">
        <v>60</v>
      </c>
      <c r="C57" s="34" t="s">
        <v>92</v>
      </c>
      <c r="D57" s="35">
        <v>35</v>
      </c>
      <c r="E57" s="35"/>
      <c r="F57" s="42">
        <f t="shared" si="0"/>
        <v>1850.9699999999998</v>
      </c>
      <c r="G57" s="35">
        <v>35</v>
      </c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</row>
    <row r="58" spans="1:22" s="16" customFormat="1" x14ac:dyDescent="0.3">
      <c r="A58" s="32">
        <v>44408</v>
      </c>
      <c r="B58" s="33" t="s">
        <v>94</v>
      </c>
      <c r="C58" s="34" t="s">
        <v>18</v>
      </c>
      <c r="D58" s="35"/>
      <c r="E58" s="35">
        <v>250</v>
      </c>
      <c r="F58" s="42">
        <f t="shared" si="0"/>
        <v>1600.9699999999998</v>
      </c>
      <c r="G58" s="35"/>
      <c r="H58" s="35"/>
      <c r="I58" s="35"/>
      <c r="J58" s="35"/>
      <c r="K58" s="35"/>
      <c r="L58" s="35"/>
      <c r="M58" s="35"/>
      <c r="N58" s="35">
        <v>250</v>
      </c>
      <c r="O58" s="35"/>
      <c r="P58" s="35"/>
      <c r="Q58" s="35"/>
      <c r="R58" s="35"/>
      <c r="S58" s="35"/>
      <c r="T58" s="35"/>
      <c r="U58" s="35"/>
      <c r="V58" s="35"/>
    </row>
    <row r="59" spans="1:22" s="16" customFormat="1" x14ac:dyDescent="0.3">
      <c r="A59" s="32">
        <v>44409</v>
      </c>
      <c r="B59" s="33" t="s">
        <v>47</v>
      </c>
      <c r="C59" s="34" t="s">
        <v>92</v>
      </c>
      <c r="D59" s="35">
        <v>12</v>
      </c>
      <c r="E59" s="35"/>
      <c r="F59" s="42">
        <f t="shared" si="0"/>
        <v>1612.9699999999998</v>
      </c>
      <c r="G59" s="35">
        <v>12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</row>
    <row r="60" spans="1:22" s="16" customFormat="1" x14ac:dyDescent="0.3">
      <c r="A60" s="32">
        <v>44410</v>
      </c>
      <c r="B60" s="33" t="s">
        <v>54</v>
      </c>
      <c r="C60" s="34" t="s">
        <v>92</v>
      </c>
      <c r="D60" s="35">
        <v>35</v>
      </c>
      <c r="E60" s="35"/>
      <c r="F60" s="42">
        <f t="shared" si="0"/>
        <v>1647.9699999999998</v>
      </c>
      <c r="G60" s="35">
        <v>35</v>
      </c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</row>
    <row r="61" spans="1:22" s="16" customFormat="1" x14ac:dyDescent="0.3">
      <c r="A61" s="32">
        <v>44417</v>
      </c>
      <c r="B61" s="33" t="s">
        <v>20</v>
      </c>
      <c r="C61" s="34" t="s">
        <v>22</v>
      </c>
      <c r="D61" s="35">
        <v>10</v>
      </c>
      <c r="E61" s="35"/>
      <c r="F61" s="42">
        <f t="shared" si="0"/>
        <v>1657.9699999999998</v>
      </c>
      <c r="G61" s="35"/>
      <c r="H61" s="35"/>
      <c r="I61" s="35"/>
      <c r="J61" s="35"/>
      <c r="K61" s="35"/>
      <c r="L61" s="35"/>
      <c r="M61" s="35">
        <v>10</v>
      </c>
      <c r="N61" s="35"/>
      <c r="O61" s="35"/>
      <c r="P61" s="35"/>
      <c r="Q61" s="35"/>
      <c r="R61" s="35"/>
      <c r="S61" s="35"/>
      <c r="T61" s="35"/>
      <c r="U61" s="35"/>
      <c r="V61" s="35"/>
    </row>
    <row r="62" spans="1:22" s="16" customFormat="1" x14ac:dyDescent="0.3">
      <c r="A62" s="32">
        <v>44421</v>
      </c>
      <c r="B62" s="33" t="s">
        <v>21</v>
      </c>
      <c r="C62" s="34" t="s">
        <v>112</v>
      </c>
      <c r="D62" s="35">
        <v>275</v>
      </c>
      <c r="E62" s="35"/>
      <c r="F62" s="42">
        <f t="shared" si="0"/>
        <v>1932.9699999999998</v>
      </c>
      <c r="G62" s="35"/>
      <c r="H62" s="35">
        <v>275</v>
      </c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</row>
    <row r="63" spans="1:22" s="16" customFormat="1" x14ac:dyDescent="0.3">
      <c r="A63" s="32">
        <v>44421</v>
      </c>
      <c r="B63" s="33" t="s">
        <v>58</v>
      </c>
      <c r="C63" s="34" t="s">
        <v>92</v>
      </c>
      <c r="D63" s="35">
        <v>35</v>
      </c>
      <c r="E63" s="35"/>
      <c r="F63" s="42">
        <f t="shared" si="0"/>
        <v>1967.9699999999998</v>
      </c>
      <c r="G63" s="35">
        <v>35</v>
      </c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</row>
    <row r="64" spans="1:22" s="16" customFormat="1" x14ac:dyDescent="0.3">
      <c r="A64" s="32">
        <v>44436</v>
      </c>
      <c r="B64" s="33" t="s">
        <v>94</v>
      </c>
      <c r="C64" s="34" t="s">
        <v>19</v>
      </c>
      <c r="D64" s="35"/>
      <c r="E64" s="35">
        <v>250</v>
      </c>
      <c r="F64" s="42">
        <f t="shared" si="0"/>
        <v>1717.9699999999998</v>
      </c>
      <c r="G64" s="35"/>
      <c r="H64" s="35"/>
      <c r="I64" s="35"/>
      <c r="J64" s="35"/>
      <c r="K64" s="35"/>
      <c r="L64" s="35"/>
      <c r="M64" s="35"/>
      <c r="N64" s="35">
        <v>250</v>
      </c>
      <c r="O64" s="35"/>
      <c r="P64" s="35"/>
      <c r="Q64" s="35"/>
      <c r="R64" s="35"/>
      <c r="S64" s="35"/>
      <c r="T64" s="35"/>
      <c r="U64" s="35"/>
      <c r="V64" s="35"/>
    </row>
    <row r="65" spans="1:22" s="16" customFormat="1" x14ac:dyDescent="0.3">
      <c r="A65" s="32">
        <v>44441</v>
      </c>
      <c r="B65" s="33" t="s">
        <v>50</v>
      </c>
      <c r="C65" s="34" t="s">
        <v>92</v>
      </c>
      <c r="D65" s="35">
        <v>35</v>
      </c>
      <c r="E65" s="35"/>
      <c r="F65" s="42">
        <f t="shared" si="0"/>
        <v>1752.9699999999998</v>
      </c>
      <c r="G65" s="35">
        <v>35</v>
      </c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</row>
    <row r="66" spans="1:22" s="16" customFormat="1" x14ac:dyDescent="0.3">
      <c r="A66" s="32">
        <v>44441</v>
      </c>
      <c r="B66" s="33" t="s">
        <v>47</v>
      </c>
      <c r="C66" s="34" t="s">
        <v>92</v>
      </c>
      <c r="D66" s="35">
        <v>12</v>
      </c>
      <c r="E66" s="35"/>
      <c r="F66" s="42">
        <f t="shared" si="0"/>
        <v>1764.9699999999998</v>
      </c>
      <c r="G66" s="35">
        <v>12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</row>
    <row r="67" spans="1:22" s="16" customFormat="1" x14ac:dyDescent="0.3">
      <c r="A67" s="32">
        <v>44444</v>
      </c>
      <c r="B67" s="33" t="s">
        <v>108</v>
      </c>
      <c r="C67" s="34" t="s">
        <v>17</v>
      </c>
      <c r="D67" s="35">
        <v>60</v>
      </c>
      <c r="E67" s="35"/>
      <c r="F67" s="42">
        <f t="shared" si="0"/>
        <v>1824.9699999999998</v>
      </c>
      <c r="G67" s="35"/>
      <c r="H67" s="35"/>
      <c r="I67" s="35"/>
      <c r="J67" s="35"/>
      <c r="K67" s="35"/>
      <c r="L67" s="35">
        <v>60</v>
      </c>
      <c r="M67" s="35"/>
      <c r="N67" s="35"/>
      <c r="O67" s="35"/>
      <c r="P67" s="35"/>
      <c r="Q67" s="35"/>
      <c r="R67" s="35"/>
      <c r="S67" s="35"/>
      <c r="T67" s="35"/>
      <c r="U67" s="35"/>
      <c r="V67" s="35"/>
    </row>
    <row r="68" spans="1:22" s="16" customFormat="1" x14ac:dyDescent="0.3">
      <c r="A68" s="32">
        <v>44444</v>
      </c>
      <c r="B68" s="33" t="s">
        <v>13</v>
      </c>
      <c r="C68" s="34" t="s">
        <v>23</v>
      </c>
      <c r="D68" s="35">
        <v>250</v>
      </c>
      <c r="E68" s="35"/>
      <c r="F68" s="42">
        <f t="shared" si="0"/>
        <v>2074.9699999999998</v>
      </c>
      <c r="G68" s="35"/>
      <c r="H68" s="35">
        <v>250</v>
      </c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</row>
    <row r="69" spans="1:22" s="16" customFormat="1" x14ac:dyDescent="0.3">
      <c r="A69" s="32">
        <v>44445</v>
      </c>
      <c r="B69" s="33" t="s">
        <v>85</v>
      </c>
      <c r="C69" s="34" t="s">
        <v>86</v>
      </c>
      <c r="D69" s="35"/>
      <c r="E69" s="35">
        <v>14.7</v>
      </c>
      <c r="F69" s="42">
        <f t="shared" si="0"/>
        <v>2060.27</v>
      </c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>
        <v>14.7</v>
      </c>
      <c r="R69" s="35"/>
      <c r="S69" s="35"/>
      <c r="T69" s="35"/>
      <c r="U69" s="35"/>
      <c r="V69" s="35"/>
    </row>
    <row r="70" spans="1:22" s="16" customFormat="1" x14ac:dyDescent="0.3">
      <c r="A70" s="32">
        <v>44455</v>
      </c>
      <c r="B70" s="33" t="s">
        <v>51</v>
      </c>
      <c r="C70" s="34" t="s">
        <v>92</v>
      </c>
      <c r="D70" s="35">
        <v>35</v>
      </c>
      <c r="E70" s="35"/>
      <c r="F70" s="42">
        <f t="shared" ref="F70:F130" si="1">F69+D70-E70</f>
        <v>2095.27</v>
      </c>
      <c r="G70" s="35">
        <v>35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</row>
    <row r="71" spans="1:22" s="16" customFormat="1" x14ac:dyDescent="0.3">
      <c r="A71" s="32">
        <v>44458</v>
      </c>
      <c r="B71" s="33" t="s">
        <v>24</v>
      </c>
      <c r="C71" s="34" t="s">
        <v>25</v>
      </c>
      <c r="D71" s="35">
        <v>150</v>
      </c>
      <c r="E71" s="35"/>
      <c r="F71" s="42">
        <f t="shared" si="1"/>
        <v>2245.27</v>
      </c>
      <c r="G71" s="35"/>
      <c r="H71" s="35">
        <v>150</v>
      </c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</row>
    <row r="72" spans="1:22" s="16" customFormat="1" x14ac:dyDescent="0.3">
      <c r="A72" s="32">
        <v>44469</v>
      </c>
      <c r="B72" s="33" t="s">
        <v>56</v>
      </c>
      <c r="C72" s="34" t="s">
        <v>92</v>
      </c>
      <c r="D72" s="35">
        <v>35</v>
      </c>
      <c r="E72" s="35"/>
      <c r="F72" s="42">
        <f t="shared" si="1"/>
        <v>2280.27</v>
      </c>
      <c r="G72" s="35">
        <v>35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</row>
    <row r="73" spans="1:22" s="16" customFormat="1" x14ac:dyDescent="0.3">
      <c r="A73" s="32">
        <v>44469</v>
      </c>
      <c r="B73" s="33" t="s">
        <v>106</v>
      </c>
      <c r="C73" s="34" t="s">
        <v>17</v>
      </c>
      <c r="D73" s="35">
        <v>40</v>
      </c>
      <c r="E73" s="35"/>
      <c r="F73" s="42">
        <f t="shared" si="1"/>
        <v>2320.27</v>
      </c>
      <c r="G73" s="35"/>
      <c r="H73" s="35"/>
      <c r="I73" s="35"/>
      <c r="J73" s="35"/>
      <c r="K73" s="35"/>
      <c r="L73" s="35">
        <v>40</v>
      </c>
      <c r="M73" s="35"/>
      <c r="N73" s="35"/>
      <c r="O73" s="35"/>
      <c r="P73" s="35"/>
      <c r="Q73" s="35"/>
      <c r="R73" s="35"/>
      <c r="S73" s="35"/>
      <c r="T73" s="35"/>
      <c r="U73" s="35"/>
      <c r="V73" s="35"/>
    </row>
    <row r="74" spans="1:22" s="16" customFormat="1" x14ac:dyDescent="0.3">
      <c r="A74" s="32">
        <v>44470</v>
      </c>
      <c r="B74" s="33" t="s">
        <v>73</v>
      </c>
      <c r="C74" s="34" t="s">
        <v>75</v>
      </c>
      <c r="D74" s="35">
        <v>500</v>
      </c>
      <c r="E74" s="35"/>
      <c r="F74" s="42">
        <f t="shared" si="1"/>
        <v>2820.27</v>
      </c>
      <c r="G74" s="35"/>
      <c r="H74" s="35"/>
      <c r="I74" s="35"/>
      <c r="J74" s="35"/>
      <c r="K74" s="35">
        <v>500</v>
      </c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</row>
    <row r="75" spans="1:22" s="16" customFormat="1" x14ac:dyDescent="0.3">
      <c r="A75" s="32">
        <v>44470</v>
      </c>
      <c r="B75" s="33" t="s">
        <v>84</v>
      </c>
      <c r="C75" s="34" t="s">
        <v>12</v>
      </c>
      <c r="D75" s="35"/>
      <c r="E75" s="35">
        <v>20</v>
      </c>
      <c r="F75" s="42">
        <f t="shared" si="1"/>
        <v>2800.27</v>
      </c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>
        <v>20</v>
      </c>
      <c r="V75" s="35"/>
    </row>
    <row r="76" spans="1:22" s="16" customFormat="1" x14ac:dyDescent="0.3">
      <c r="A76" s="32">
        <v>44470</v>
      </c>
      <c r="B76" s="33" t="s">
        <v>10</v>
      </c>
      <c r="C76" s="34" t="s">
        <v>35</v>
      </c>
      <c r="D76" s="35"/>
      <c r="E76" s="35">
        <v>378</v>
      </c>
      <c r="F76" s="42">
        <f t="shared" si="1"/>
        <v>2422.27</v>
      </c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>
        <v>378</v>
      </c>
      <c r="R76" s="35"/>
      <c r="S76" s="35"/>
      <c r="T76" s="35"/>
      <c r="U76" s="35"/>
      <c r="V76" s="35"/>
    </row>
    <row r="77" spans="1:22" s="16" customFormat="1" x14ac:dyDescent="0.3">
      <c r="A77" s="32">
        <v>44470</v>
      </c>
      <c r="B77" s="33" t="s">
        <v>47</v>
      </c>
      <c r="C77" s="34" t="s">
        <v>92</v>
      </c>
      <c r="D77" s="35">
        <v>12</v>
      </c>
      <c r="E77" s="35"/>
      <c r="F77" s="42">
        <f t="shared" si="1"/>
        <v>2434.27</v>
      </c>
      <c r="G77" s="35">
        <v>12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</row>
    <row r="78" spans="1:22" s="16" customFormat="1" x14ac:dyDescent="0.3">
      <c r="A78" s="32">
        <v>44470</v>
      </c>
      <c r="B78" s="33" t="s">
        <v>58</v>
      </c>
      <c r="C78" s="34" t="s">
        <v>92</v>
      </c>
      <c r="D78" s="35">
        <v>35</v>
      </c>
      <c r="E78" s="35"/>
      <c r="F78" s="42">
        <f t="shared" si="1"/>
        <v>2469.27</v>
      </c>
      <c r="G78" s="35">
        <v>35</v>
      </c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</row>
    <row r="79" spans="1:22" s="16" customFormat="1" x14ac:dyDescent="0.3">
      <c r="A79" s="32">
        <v>44470</v>
      </c>
      <c r="B79" s="33" t="s">
        <v>49</v>
      </c>
      <c r="C79" s="34" t="s">
        <v>92</v>
      </c>
      <c r="D79" s="35">
        <v>35</v>
      </c>
      <c r="E79" s="35"/>
      <c r="F79" s="42">
        <f t="shared" si="1"/>
        <v>2504.27</v>
      </c>
      <c r="G79" s="35">
        <v>35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</row>
    <row r="80" spans="1:22" s="16" customFormat="1" x14ac:dyDescent="0.3">
      <c r="A80" s="32">
        <v>44470</v>
      </c>
      <c r="B80" s="33" t="s">
        <v>46</v>
      </c>
      <c r="C80" s="34" t="s">
        <v>92</v>
      </c>
      <c r="D80" s="35">
        <v>35</v>
      </c>
      <c r="E80" s="35"/>
      <c r="F80" s="42">
        <f t="shared" si="1"/>
        <v>2539.27</v>
      </c>
      <c r="G80" s="35">
        <v>35</v>
      </c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</row>
    <row r="81" spans="1:22" s="16" customFormat="1" x14ac:dyDescent="0.3">
      <c r="A81" s="32">
        <v>44470</v>
      </c>
      <c r="B81" s="33" t="s">
        <v>48</v>
      </c>
      <c r="C81" s="34" t="s">
        <v>92</v>
      </c>
      <c r="D81" s="35">
        <v>35</v>
      </c>
      <c r="E81" s="35"/>
      <c r="F81" s="42">
        <f t="shared" si="1"/>
        <v>2574.27</v>
      </c>
      <c r="G81" s="35">
        <v>35</v>
      </c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</row>
    <row r="82" spans="1:22" s="16" customFormat="1" x14ac:dyDescent="0.3">
      <c r="A82" s="32">
        <v>44471</v>
      </c>
      <c r="B82" s="33" t="s">
        <v>61</v>
      </c>
      <c r="C82" s="34" t="s">
        <v>92</v>
      </c>
      <c r="D82" s="35">
        <v>35</v>
      </c>
      <c r="E82" s="35"/>
      <c r="F82" s="42">
        <f t="shared" si="1"/>
        <v>2609.27</v>
      </c>
      <c r="G82" s="35">
        <v>35</v>
      </c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</row>
    <row r="83" spans="1:22" s="16" customFormat="1" x14ac:dyDescent="0.3">
      <c r="A83" s="32">
        <v>44471</v>
      </c>
      <c r="B83" s="33" t="s">
        <v>55</v>
      </c>
      <c r="C83" s="34" t="s">
        <v>92</v>
      </c>
      <c r="D83" s="35">
        <v>35</v>
      </c>
      <c r="E83" s="35"/>
      <c r="F83" s="42">
        <f t="shared" si="1"/>
        <v>2644.27</v>
      </c>
      <c r="G83" s="35">
        <v>35</v>
      </c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</row>
    <row r="84" spans="1:22" s="16" customFormat="1" x14ac:dyDescent="0.3">
      <c r="A84" s="32">
        <v>44472</v>
      </c>
      <c r="B84" s="33" t="s">
        <v>59</v>
      </c>
      <c r="C84" s="34" t="s">
        <v>92</v>
      </c>
      <c r="D84" s="35">
        <v>35</v>
      </c>
      <c r="E84" s="35"/>
      <c r="F84" s="42">
        <f t="shared" si="1"/>
        <v>2679.27</v>
      </c>
      <c r="G84" s="35">
        <v>35</v>
      </c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</row>
    <row r="85" spans="1:22" s="16" customFormat="1" x14ac:dyDescent="0.3">
      <c r="A85" s="32">
        <v>44491</v>
      </c>
      <c r="B85" s="33" t="s">
        <v>46</v>
      </c>
      <c r="C85" s="34" t="s">
        <v>92</v>
      </c>
      <c r="D85" s="35">
        <v>30</v>
      </c>
      <c r="E85" s="35"/>
      <c r="F85" s="42">
        <f t="shared" si="1"/>
        <v>2709.27</v>
      </c>
      <c r="G85" s="35">
        <v>30</v>
      </c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</row>
    <row r="86" spans="1:22" s="16" customFormat="1" x14ac:dyDescent="0.3">
      <c r="A86" s="32">
        <v>44497</v>
      </c>
      <c r="B86" s="33" t="s">
        <v>51</v>
      </c>
      <c r="C86" s="34" t="s">
        <v>92</v>
      </c>
      <c r="D86" s="35">
        <v>35</v>
      </c>
      <c r="E86" s="35"/>
      <c r="F86" s="42">
        <f t="shared" si="1"/>
        <v>2744.27</v>
      </c>
      <c r="G86" s="35">
        <v>35</v>
      </c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</row>
    <row r="87" spans="1:22" s="16" customFormat="1" x14ac:dyDescent="0.3">
      <c r="A87" s="32">
        <v>44317</v>
      </c>
      <c r="B87" s="33" t="s">
        <v>122</v>
      </c>
      <c r="C87" s="34" t="s">
        <v>92</v>
      </c>
      <c r="D87" s="35">
        <v>35</v>
      </c>
      <c r="E87" s="35"/>
      <c r="F87" s="42">
        <f t="shared" si="1"/>
        <v>2779.27</v>
      </c>
      <c r="G87" s="35">
        <v>35</v>
      </c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</row>
    <row r="88" spans="1:22" s="16" customFormat="1" x14ac:dyDescent="0.3">
      <c r="A88" s="32">
        <v>44500</v>
      </c>
      <c r="B88" s="33" t="s">
        <v>52</v>
      </c>
      <c r="C88" s="34" t="s">
        <v>92</v>
      </c>
      <c r="D88" s="35">
        <v>35</v>
      </c>
      <c r="E88" s="35"/>
      <c r="F88" s="42">
        <f t="shared" si="1"/>
        <v>2814.27</v>
      </c>
      <c r="G88" s="35">
        <v>35</v>
      </c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</row>
    <row r="89" spans="1:22" s="16" customFormat="1" x14ac:dyDescent="0.3">
      <c r="A89" s="32">
        <v>44501</v>
      </c>
      <c r="B89" s="33" t="s">
        <v>94</v>
      </c>
      <c r="C89" s="34" t="s">
        <v>101</v>
      </c>
      <c r="D89" s="35"/>
      <c r="E89" s="35">
        <v>500</v>
      </c>
      <c r="F89" s="42">
        <f t="shared" si="1"/>
        <v>2314.27</v>
      </c>
      <c r="G89" s="35"/>
      <c r="H89" s="35"/>
      <c r="I89" s="35"/>
      <c r="J89" s="35"/>
      <c r="K89" s="35"/>
      <c r="L89" s="35"/>
      <c r="M89" s="35"/>
      <c r="N89" s="35">
        <v>500</v>
      </c>
      <c r="O89" s="35"/>
      <c r="P89" s="35"/>
      <c r="Q89" s="35"/>
      <c r="R89" s="35"/>
      <c r="S89" s="35"/>
      <c r="T89" s="35"/>
      <c r="U89" s="35"/>
      <c r="V89" s="35"/>
    </row>
    <row r="90" spans="1:22" s="16" customFormat="1" x14ac:dyDescent="0.3">
      <c r="A90" s="32">
        <v>44501</v>
      </c>
      <c r="B90" s="33" t="s">
        <v>47</v>
      </c>
      <c r="C90" s="34" t="s">
        <v>92</v>
      </c>
      <c r="D90" s="35">
        <v>12</v>
      </c>
      <c r="E90" s="35"/>
      <c r="F90" s="42">
        <f t="shared" si="1"/>
        <v>2326.27</v>
      </c>
      <c r="G90" s="35">
        <v>12</v>
      </c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</row>
    <row r="91" spans="1:22" s="16" customFormat="1" x14ac:dyDescent="0.3">
      <c r="A91" s="32">
        <v>44504</v>
      </c>
      <c r="B91" s="33" t="s">
        <v>54</v>
      </c>
      <c r="C91" s="34" t="s">
        <v>92</v>
      </c>
      <c r="D91" s="35">
        <v>35</v>
      </c>
      <c r="E91" s="35"/>
      <c r="F91" s="42">
        <f t="shared" si="1"/>
        <v>2361.27</v>
      </c>
      <c r="G91" s="35">
        <v>35</v>
      </c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</row>
    <row r="92" spans="1:22" s="16" customFormat="1" x14ac:dyDescent="0.3">
      <c r="A92" s="32">
        <v>44505</v>
      </c>
      <c r="B92" s="33" t="s">
        <v>63</v>
      </c>
      <c r="C92" s="34" t="s">
        <v>92</v>
      </c>
      <c r="D92" s="35">
        <v>35</v>
      </c>
      <c r="E92" s="35"/>
      <c r="F92" s="42">
        <f t="shared" si="1"/>
        <v>2396.27</v>
      </c>
      <c r="G92" s="35">
        <v>35</v>
      </c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</row>
    <row r="93" spans="1:22" s="16" customFormat="1" x14ac:dyDescent="0.3">
      <c r="A93" s="32">
        <v>44506</v>
      </c>
      <c r="B93" s="33" t="s">
        <v>60</v>
      </c>
      <c r="C93" s="34" t="s">
        <v>92</v>
      </c>
      <c r="D93" s="35">
        <v>35</v>
      </c>
      <c r="E93" s="35"/>
      <c r="F93" s="42">
        <f t="shared" si="1"/>
        <v>2431.27</v>
      </c>
      <c r="G93" s="35">
        <v>35</v>
      </c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</row>
    <row r="94" spans="1:22" s="16" customFormat="1" x14ac:dyDescent="0.3">
      <c r="A94" s="32">
        <v>44508</v>
      </c>
      <c r="B94" s="33" t="s">
        <v>26</v>
      </c>
      <c r="C94" s="34" t="s">
        <v>6</v>
      </c>
      <c r="D94" s="35">
        <v>589.01</v>
      </c>
      <c r="E94" s="35"/>
      <c r="F94" s="42">
        <f t="shared" si="1"/>
        <v>3020.2799999999997</v>
      </c>
      <c r="G94" s="35"/>
      <c r="H94" s="35"/>
      <c r="I94" s="35">
        <v>589.01</v>
      </c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</row>
    <row r="95" spans="1:22" s="16" customFormat="1" x14ac:dyDescent="0.3">
      <c r="A95" s="32">
        <v>44511</v>
      </c>
      <c r="B95" s="33" t="s">
        <v>56</v>
      </c>
      <c r="C95" s="34" t="s">
        <v>92</v>
      </c>
      <c r="D95" s="35">
        <v>105</v>
      </c>
      <c r="E95" s="35"/>
      <c r="F95" s="42">
        <f t="shared" si="1"/>
        <v>3125.2799999999997</v>
      </c>
      <c r="G95" s="35">
        <v>105</v>
      </c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</row>
    <row r="96" spans="1:22" s="16" customFormat="1" x14ac:dyDescent="0.3">
      <c r="A96" s="32">
        <v>44518</v>
      </c>
      <c r="B96" s="33" t="s">
        <v>10</v>
      </c>
      <c r="C96" s="34" t="s">
        <v>35</v>
      </c>
      <c r="D96" s="35"/>
      <c r="E96" s="35">
        <v>378</v>
      </c>
      <c r="F96" s="42">
        <f t="shared" si="1"/>
        <v>2747.2799999999997</v>
      </c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>
        <v>378</v>
      </c>
      <c r="R96" s="35"/>
      <c r="S96" s="35"/>
      <c r="T96" s="35"/>
      <c r="U96" s="35"/>
      <c r="V96" s="35"/>
    </row>
    <row r="97" spans="1:22" s="16" customFormat="1" x14ac:dyDescent="0.3">
      <c r="A97" s="32">
        <v>44518</v>
      </c>
      <c r="B97" s="33" t="s">
        <v>54</v>
      </c>
      <c r="C97" s="34" t="s">
        <v>92</v>
      </c>
      <c r="D97" s="35">
        <v>35</v>
      </c>
      <c r="E97" s="35"/>
      <c r="F97" s="42">
        <f t="shared" si="1"/>
        <v>2782.2799999999997</v>
      </c>
      <c r="G97" s="35">
        <v>35</v>
      </c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</row>
    <row r="98" spans="1:22" s="16" customFormat="1" x14ac:dyDescent="0.3">
      <c r="A98" s="32">
        <v>44526</v>
      </c>
      <c r="B98" s="33" t="s">
        <v>46</v>
      </c>
      <c r="C98" s="34" t="s">
        <v>92</v>
      </c>
      <c r="D98" s="35">
        <v>35</v>
      </c>
      <c r="E98" s="35"/>
      <c r="F98" s="42">
        <f t="shared" si="1"/>
        <v>2817.2799999999997</v>
      </c>
      <c r="G98" s="35">
        <v>35</v>
      </c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</row>
    <row r="99" spans="1:22" s="16" customFormat="1" x14ac:dyDescent="0.3">
      <c r="A99" s="32">
        <v>44532</v>
      </c>
      <c r="B99" s="33" t="s">
        <v>94</v>
      </c>
      <c r="C99" s="34" t="s">
        <v>104</v>
      </c>
      <c r="D99" s="35"/>
      <c r="E99" s="35">
        <v>400</v>
      </c>
      <c r="F99" s="42">
        <f t="shared" si="1"/>
        <v>2417.2799999999997</v>
      </c>
      <c r="G99" s="35"/>
      <c r="H99" s="35"/>
      <c r="I99" s="35"/>
      <c r="J99" s="35"/>
      <c r="K99" s="35"/>
      <c r="L99" s="35"/>
      <c r="M99" s="35"/>
      <c r="N99" s="35">
        <v>400</v>
      </c>
      <c r="O99" s="35"/>
      <c r="P99" s="35"/>
      <c r="Q99" s="35"/>
      <c r="R99" s="35"/>
      <c r="S99" s="35"/>
      <c r="T99" s="35"/>
      <c r="U99" s="35"/>
      <c r="V99" s="35"/>
    </row>
    <row r="100" spans="1:22" s="16" customFormat="1" x14ac:dyDescent="0.3">
      <c r="A100" s="32">
        <v>44532</v>
      </c>
      <c r="B100" s="33" t="s">
        <v>47</v>
      </c>
      <c r="C100" s="34" t="s">
        <v>92</v>
      </c>
      <c r="D100" s="35">
        <v>12</v>
      </c>
      <c r="E100" s="35"/>
      <c r="F100" s="42">
        <f t="shared" si="1"/>
        <v>2429.2799999999997</v>
      </c>
      <c r="G100" s="35">
        <v>12</v>
      </c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</row>
    <row r="101" spans="1:22" s="16" customFormat="1" x14ac:dyDescent="0.3">
      <c r="A101" s="32">
        <v>44546</v>
      </c>
      <c r="B101" s="33" t="s">
        <v>27</v>
      </c>
      <c r="C101" s="34" t="s">
        <v>28</v>
      </c>
      <c r="D101" s="35"/>
      <c r="E101" s="35">
        <v>170</v>
      </c>
      <c r="F101" s="42">
        <f t="shared" si="1"/>
        <v>2259.2799999999997</v>
      </c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>
        <v>170</v>
      </c>
      <c r="U101" s="35"/>
      <c r="V101" s="35"/>
    </row>
    <row r="102" spans="1:22" s="16" customFormat="1" x14ac:dyDescent="0.3">
      <c r="A102" s="32">
        <v>44560</v>
      </c>
      <c r="B102" s="33" t="s">
        <v>10</v>
      </c>
      <c r="C102" s="34" t="s">
        <v>35</v>
      </c>
      <c r="D102" s="35"/>
      <c r="E102" s="35">
        <v>108</v>
      </c>
      <c r="F102" s="42">
        <f t="shared" si="1"/>
        <v>2151.2799999999997</v>
      </c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>
        <v>108</v>
      </c>
      <c r="R102" s="35"/>
      <c r="S102" s="35"/>
      <c r="T102" s="35"/>
      <c r="U102" s="35"/>
      <c r="V102" s="35"/>
    </row>
    <row r="103" spans="1:22" s="16" customFormat="1" x14ac:dyDescent="0.3">
      <c r="A103" s="32">
        <v>44560</v>
      </c>
      <c r="B103" s="33" t="s">
        <v>90</v>
      </c>
      <c r="C103" s="34" t="s">
        <v>100</v>
      </c>
      <c r="D103" s="35"/>
      <c r="E103" s="35">
        <v>350</v>
      </c>
      <c r="F103" s="42">
        <f t="shared" si="1"/>
        <v>1801.2799999999997</v>
      </c>
      <c r="G103" s="35"/>
      <c r="H103" s="35"/>
      <c r="I103" s="35"/>
      <c r="J103" s="35"/>
      <c r="K103" s="35"/>
      <c r="L103" s="35"/>
      <c r="M103" s="35"/>
      <c r="N103" s="35"/>
      <c r="O103" s="35">
        <v>350</v>
      </c>
      <c r="P103" s="35"/>
      <c r="Q103" s="35"/>
      <c r="R103" s="35"/>
      <c r="S103" s="35"/>
      <c r="T103" s="35"/>
      <c r="U103" s="35"/>
      <c r="V103" s="35"/>
    </row>
    <row r="104" spans="1:22" s="16" customFormat="1" x14ac:dyDescent="0.3">
      <c r="A104" s="32">
        <v>44561</v>
      </c>
      <c r="B104" s="33" t="s">
        <v>61</v>
      </c>
      <c r="C104" s="34" t="s">
        <v>92</v>
      </c>
      <c r="D104" s="35">
        <v>35</v>
      </c>
      <c r="E104" s="35"/>
      <c r="F104" s="42">
        <f t="shared" si="1"/>
        <v>1836.2799999999997</v>
      </c>
      <c r="G104" s="35">
        <v>35</v>
      </c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</row>
    <row r="105" spans="1:22" s="16" customFormat="1" x14ac:dyDescent="0.3">
      <c r="A105" s="32">
        <v>44563</v>
      </c>
      <c r="B105" s="33" t="s">
        <v>48</v>
      </c>
      <c r="C105" s="34" t="s">
        <v>92</v>
      </c>
      <c r="D105" s="35">
        <v>35</v>
      </c>
      <c r="E105" s="35"/>
      <c r="F105" s="42">
        <f t="shared" si="1"/>
        <v>1871.2799999999997</v>
      </c>
      <c r="G105" s="35">
        <v>35</v>
      </c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</row>
    <row r="106" spans="1:22" s="16" customFormat="1" x14ac:dyDescent="0.3">
      <c r="A106" s="32">
        <v>44563</v>
      </c>
      <c r="B106" s="33" t="s">
        <v>50</v>
      </c>
      <c r="C106" s="34" t="s">
        <v>92</v>
      </c>
      <c r="D106" s="35">
        <v>35</v>
      </c>
      <c r="E106" s="35"/>
      <c r="F106" s="42">
        <f t="shared" si="1"/>
        <v>1906.2799999999997</v>
      </c>
      <c r="G106" s="35">
        <v>35</v>
      </c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</row>
    <row r="107" spans="1:22" s="16" customFormat="1" x14ac:dyDescent="0.3">
      <c r="A107" s="32">
        <v>44563</v>
      </c>
      <c r="B107" s="33" t="s">
        <v>46</v>
      </c>
      <c r="C107" s="34" t="s">
        <v>92</v>
      </c>
      <c r="D107" s="35">
        <v>35</v>
      </c>
      <c r="E107" s="35"/>
      <c r="F107" s="42">
        <f t="shared" si="1"/>
        <v>1941.2799999999997</v>
      </c>
      <c r="G107" s="35">
        <v>35</v>
      </c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</row>
    <row r="108" spans="1:22" s="16" customFormat="1" x14ac:dyDescent="0.3">
      <c r="A108" s="32">
        <v>44563</v>
      </c>
      <c r="B108" s="33" t="s">
        <v>47</v>
      </c>
      <c r="C108" s="34" t="s">
        <v>92</v>
      </c>
      <c r="D108" s="35">
        <v>12</v>
      </c>
      <c r="E108" s="35"/>
      <c r="F108" s="42">
        <f t="shared" si="1"/>
        <v>1953.2799999999997</v>
      </c>
      <c r="G108" s="35">
        <v>12</v>
      </c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</row>
    <row r="109" spans="1:22" s="16" customFormat="1" x14ac:dyDescent="0.3">
      <c r="A109" s="32">
        <v>44563</v>
      </c>
      <c r="B109" s="33" t="s">
        <v>49</v>
      </c>
      <c r="C109" s="34" t="s">
        <v>92</v>
      </c>
      <c r="D109" s="35">
        <v>35</v>
      </c>
      <c r="E109" s="35"/>
      <c r="F109" s="42">
        <f t="shared" si="1"/>
        <v>1988.2799999999997</v>
      </c>
      <c r="G109" s="35">
        <v>35</v>
      </c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</row>
    <row r="110" spans="1:22" s="16" customFormat="1" x14ac:dyDescent="0.3">
      <c r="A110" s="32">
        <v>44563</v>
      </c>
      <c r="B110" s="33" t="s">
        <v>58</v>
      </c>
      <c r="C110" s="34" t="s">
        <v>92</v>
      </c>
      <c r="D110" s="35">
        <v>35</v>
      </c>
      <c r="E110" s="35"/>
      <c r="F110" s="42">
        <f t="shared" si="1"/>
        <v>2023.2799999999997</v>
      </c>
      <c r="G110" s="35">
        <v>35</v>
      </c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</row>
    <row r="111" spans="1:22" s="16" customFormat="1" x14ac:dyDescent="0.3">
      <c r="A111" s="32">
        <v>44564</v>
      </c>
      <c r="B111" s="33" t="s">
        <v>59</v>
      </c>
      <c r="C111" s="34" t="s">
        <v>92</v>
      </c>
      <c r="D111" s="35">
        <v>35</v>
      </c>
      <c r="E111" s="35"/>
      <c r="F111" s="42">
        <f t="shared" si="1"/>
        <v>2058.2799999999997</v>
      </c>
      <c r="G111" s="35">
        <v>35</v>
      </c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</row>
    <row r="112" spans="1:22" s="16" customFormat="1" x14ac:dyDescent="0.3">
      <c r="A112" s="32">
        <v>44564</v>
      </c>
      <c r="B112" s="33" t="s">
        <v>55</v>
      </c>
      <c r="C112" s="34" t="s">
        <v>92</v>
      </c>
      <c r="D112" s="35">
        <v>35</v>
      </c>
      <c r="E112" s="35"/>
      <c r="F112" s="42">
        <f t="shared" si="1"/>
        <v>2093.2799999999997</v>
      </c>
      <c r="G112" s="35">
        <v>35</v>
      </c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</row>
    <row r="113" spans="1:22" s="16" customFormat="1" x14ac:dyDescent="0.3">
      <c r="A113" s="32">
        <v>44574</v>
      </c>
      <c r="B113" s="33" t="s">
        <v>84</v>
      </c>
      <c r="C113" s="34" t="s">
        <v>12</v>
      </c>
      <c r="D113" s="35"/>
      <c r="E113" s="35">
        <v>20</v>
      </c>
      <c r="F113" s="42">
        <f t="shared" si="1"/>
        <v>2073.2799999999997</v>
      </c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>
        <v>20</v>
      </c>
      <c r="V113" s="35"/>
    </row>
    <row r="114" spans="1:22" s="16" customFormat="1" x14ac:dyDescent="0.3">
      <c r="A114" s="32">
        <v>44577</v>
      </c>
      <c r="B114" s="33" t="s">
        <v>57</v>
      </c>
      <c r="C114" s="34" t="s">
        <v>92</v>
      </c>
      <c r="D114" s="35">
        <v>35</v>
      </c>
      <c r="E114" s="35"/>
      <c r="F114" s="42">
        <f t="shared" si="1"/>
        <v>2108.2799999999997</v>
      </c>
      <c r="G114" s="35">
        <v>35</v>
      </c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</row>
    <row r="115" spans="1:22" s="16" customFormat="1" x14ac:dyDescent="0.3">
      <c r="A115" s="32">
        <v>44581</v>
      </c>
      <c r="B115" s="33" t="s">
        <v>51</v>
      </c>
      <c r="C115" s="34" t="s">
        <v>92</v>
      </c>
      <c r="D115" s="35">
        <v>35</v>
      </c>
      <c r="E115" s="35"/>
      <c r="F115" s="42">
        <f t="shared" si="1"/>
        <v>2143.2799999999997</v>
      </c>
      <c r="G115" s="35">
        <v>35</v>
      </c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</row>
    <row r="116" spans="1:22" s="16" customFormat="1" x14ac:dyDescent="0.3">
      <c r="A116" s="32">
        <v>44582</v>
      </c>
      <c r="B116" s="33" t="s">
        <v>62</v>
      </c>
      <c r="C116" s="34" t="s">
        <v>92</v>
      </c>
      <c r="D116" s="35">
        <v>70</v>
      </c>
      <c r="E116" s="35"/>
      <c r="F116" s="42">
        <f t="shared" si="1"/>
        <v>2213.2799999999997</v>
      </c>
      <c r="G116" s="35">
        <v>70</v>
      </c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</row>
    <row r="117" spans="1:22" s="16" customFormat="1" x14ac:dyDescent="0.3">
      <c r="A117" s="32">
        <v>44583</v>
      </c>
      <c r="B117" s="33" t="s">
        <v>29</v>
      </c>
      <c r="C117" s="34" t="s">
        <v>105</v>
      </c>
      <c r="D117" s="35">
        <v>120</v>
      </c>
      <c r="E117" s="35"/>
      <c r="F117" s="42">
        <f t="shared" si="1"/>
        <v>2333.2799999999997</v>
      </c>
      <c r="G117" s="35"/>
      <c r="H117" s="35">
        <v>120</v>
      </c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</row>
    <row r="118" spans="1:22" s="16" customFormat="1" x14ac:dyDescent="0.3">
      <c r="A118" s="32">
        <v>44585</v>
      </c>
      <c r="B118" s="33" t="s">
        <v>46</v>
      </c>
      <c r="C118" s="34" t="s">
        <v>92</v>
      </c>
      <c r="D118" s="35">
        <v>35</v>
      </c>
      <c r="E118" s="35"/>
      <c r="F118" s="42">
        <f t="shared" si="1"/>
        <v>2368.2799999999997</v>
      </c>
      <c r="G118" s="35">
        <v>35</v>
      </c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</row>
    <row r="119" spans="1:22" s="16" customFormat="1" x14ac:dyDescent="0.3">
      <c r="A119" s="32">
        <v>44588</v>
      </c>
      <c r="B119" s="33" t="s">
        <v>53</v>
      </c>
      <c r="C119" s="34" t="s">
        <v>92</v>
      </c>
      <c r="D119" s="35">
        <v>20</v>
      </c>
      <c r="E119" s="35"/>
      <c r="F119" s="42">
        <f t="shared" si="1"/>
        <v>2388.2799999999997</v>
      </c>
      <c r="G119" s="35">
        <v>20</v>
      </c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</row>
    <row r="120" spans="1:22" s="16" customFormat="1" x14ac:dyDescent="0.3">
      <c r="A120" s="32">
        <v>44500</v>
      </c>
      <c r="B120" s="33" t="s">
        <v>122</v>
      </c>
      <c r="C120" s="34" t="s">
        <v>92</v>
      </c>
      <c r="D120" s="35">
        <v>35</v>
      </c>
      <c r="E120" s="35"/>
      <c r="F120" s="42">
        <f t="shared" si="1"/>
        <v>2423.2799999999997</v>
      </c>
      <c r="G120" s="35">
        <v>35</v>
      </c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</row>
    <row r="121" spans="1:22" s="16" customFormat="1" x14ac:dyDescent="0.3">
      <c r="A121" s="32">
        <v>44592</v>
      </c>
      <c r="B121" s="33" t="s">
        <v>122</v>
      </c>
      <c r="C121" s="34" t="s">
        <v>92</v>
      </c>
      <c r="D121" s="35">
        <v>35</v>
      </c>
      <c r="E121" s="35"/>
      <c r="F121" s="42">
        <f t="shared" si="1"/>
        <v>2458.2799999999997</v>
      </c>
      <c r="G121" s="35">
        <v>35</v>
      </c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</row>
    <row r="122" spans="1:22" s="16" customFormat="1" x14ac:dyDescent="0.3">
      <c r="A122" s="32">
        <v>44592</v>
      </c>
      <c r="B122" s="33" t="s">
        <v>52</v>
      </c>
      <c r="C122" s="34" t="s">
        <v>92</v>
      </c>
      <c r="D122" s="35">
        <v>35</v>
      </c>
      <c r="E122" s="35"/>
      <c r="F122" s="42">
        <f t="shared" si="1"/>
        <v>2493.2799999999997</v>
      </c>
      <c r="G122" s="35">
        <v>35</v>
      </c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</row>
    <row r="123" spans="1:22" s="16" customFormat="1" x14ac:dyDescent="0.3">
      <c r="A123" s="32">
        <v>44595</v>
      </c>
      <c r="B123" s="33" t="s">
        <v>94</v>
      </c>
      <c r="C123" s="34" t="s">
        <v>102</v>
      </c>
      <c r="D123" s="35"/>
      <c r="E123" s="35">
        <v>250</v>
      </c>
      <c r="F123" s="42">
        <f t="shared" si="1"/>
        <v>2243.2799999999997</v>
      </c>
      <c r="G123" s="35"/>
      <c r="H123" s="35"/>
      <c r="I123" s="35"/>
      <c r="J123" s="35"/>
      <c r="K123" s="35"/>
      <c r="L123" s="35"/>
      <c r="M123" s="35"/>
      <c r="N123" s="35">
        <v>250</v>
      </c>
      <c r="O123" s="35"/>
      <c r="P123" s="35"/>
      <c r="Q123" s="35"/>
      <c r="R123" s="35"/>
      <c r="S123" s="35"/>
      <c r="T123" s="35"/>
      <c r="U123" s="35"/>
      <c r="V123" s="35"/>
    </row>
    <row r="124" spans="1:22" s="16" customFormat="1" x14ac:dyDescent="0.3">
      <c r="A124" s="32">
        <v>44595</v>
      </c>
      <c r="B124" s="33" t="s">
        <v>54</v>
      </c>
      <c r="C124" s="34" t="s">
        <v>92</v>
      </c>
      <c r="D124" s="35">
        <v>35</v>
      </c>
      <c r="E124" s="35"/>
      <c r="F124" s="42">
        <f t="shared" si="1"/>
        <v>2278.2799999999997</v>
      </c>
      <c r="G124" s="35">
        <v>35</v>
      </c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</row>
    <row r="125" spans="1:22" s="16" customFormat="1" x14ac:dyDescent="0.3">
      <c r="A125" s="32">
        <v>44595</v>
      </c>
      <c r="B125" s="33" t="s">
        <v>47</v>
      </c>
      <c r="C125" s="34" t="s">
        <v>92</v>
      </c>
      <c r="D125" s="35">
        <v>12</v>
      </c>
      <c r="E125" s="35"/>
      <c r="F125" s="42">
        <f t="shared" si="1"/>
        <v>2290.2799999999997</v>
      </c>
      <c r="G125" s="35">
        <v>12</v>
      </c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</row>
    <row r="126" spans="1:22" s="16" customFormat="1" x14ac:dyDescent="0.3">
      <c r="A126" s="32">
        <v>44597</v>
      </c>
      <c r="B126" s="33" t="s">
        <v>65</v>
      </c>
      <c r="C126" s="34" t="s">
        <v>92</v>
      </c>
      <c r="D126" s="35">
        <v>35</v>
      </c>
      <c r="E126" s="35"/>
      <c r="F126" s="42">
        <f t="shared" si="1"/>
        <v>2325.2799999999997</v>
      </c>
      <c r="G126" s="35">
        <v>35</v>
      </c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</row>
    <row r="127" spans="1:22" s="16" customFormat="1" x14ac:dyDescent="0.3">
      <c r="A127" s="32">
        <v>44585</v>
      </c>
      <c r="B127" s="33" t="s">
        <v>46</v>
      </c>
      <c r="C127" s="34" t="s">
        <v>87</v>
      </c>
      <c r="D127" s="35"/>
      <c r="E127" s="35">
        <v>20</v>
      </c>
      <c r="F127" s="42">
        <f t="shared" si="1"/>
        <v>2305.2799999999997</v>
      </c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>
        <v>20</v>
      </c>
    </row>
    <row r="128" spans="1:22" s="16" customFormat="1" x14ac:dyDescent="0.3">
      <c r="A128" s="32">
        <v>44616</v>
      </c>
      <c r="B128" s="33" t="s">
        <v>10</v>
      </c>
      <c r="C128" s="34" t="s">
        <v>35</v>
      </c>
      <c r="D128" s="35"/>
      <c r="E128" s="35">
        <v>378</v>
      </c>
      <c r="F128" s="42">
        <f t="shared" si="1"/>
        <v>1927.2799999999997</v>
      </c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>
        <v>378</v>
      </c>
      <c r="R128" s="35"/>
      <c r="S128" s="35"/>
      <c r="T128" s="35"/>
      <c r="U128" s="35"/>
      <c r="V128" s="35"/>
    </row>
    <row r="129" spans="1:22" s="16" customFormat="1" x14ac:dyDescent="0.3">
      <c r="A129" s="32">
        <v>44623</v>
      </c>
      <c r="B129" s="33" t="s">
        <v>47</v>
      </c>
      <c r="C129" s="34" t="s">
        <v>92</v>
      </c>
      <c r="D129" s="35">
        <v>12</v>
      </c>
      <c r="E129" s="35"/>
      <c r="F129" s="42">
        <f t="shared" si="1"/>
        <v>1939.2799999999997</v>
      </c>
      <c r="G129" s="35">
        <v>12</v>
      </c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</row>
    <row r="130" spans="1:22" s="16" customFormat="1" x14ac:dyDescent="0.3">
      <c r="A130" s="32">
        <v>44638</v>
      </c>
      <c r="B130" s="33" t="s">
        <v>94</v>
      </c>
      <c r="C130" s="34" t="s">
        <v>103</v>
      </c>
      <c r="D130" s="35"/>
      <c r="E130" s="35">
        <v>300</v>
      </c>
      <c r="F130" s="42">
        <f t="shared" si="1"/>
        <v>1639.2799999999997</v>
      </c>
      <c r="G130" s="35"/>
      <c r="H130" s="35"/>
      <c r="I130" s="35"/>
      <c r="J130" s="35"/>
      <c r="K130" s="35"/>
      <c r="L130" s="35"/>
      <c r="M130" s="35"/>
      <c r="N130" s="35">
        <v>300</v>
      </c>
      <c r="O130" s="35"/>
      <c r="P130" s="35"/>
      <c r="Q130" s="35"/>
      <c r="R130" s="35"/>
      <c r="S130" s="35"/>
      <c r="T130" s="35"/>
      <c r="U130" s="35"/>
      <c r="V130" s="35"/>
    </row>
    <row r="131" spans="1:22" s="24" customFormat="1" ht="15" thickBot="1" x14ac:dyDescent="0.35">
      <c r="A131" s="32"/>
      <c r="B131" s="33"/>
      <c r="C131" s="34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</row>
    <row r="132" spans="1:22" s="18" customFormat="1" x14ac:dyDescent="0.3">
      <c r="A132" s="36" t="s">
        <v>121</v>
      </c>
      <c r="B132" s="37"/>
      <c r="C132" s="36"/>
      <c r="D132" s="43">
        <f>SUM(D5:D130)</f>
        <v>5843.1100000000006</v>
      </c>
      <c r="E132" s="43">
        <f>SUM(E5:E130)</f>
        <v>5830.85</v>
      </c>
      <c r="F132" s="35"/>
      <c r="G132" s="43">
        <f t="shared" ref="G132:V132" si="2">SUM(G5:G130)</f>
        <v>2569</v>
      </c>
      <c r="H132" s="43">
        <f t="shared" si="2"/>
        <v>1389.5</v>
      </c>
      <c r="I132" s="43">
        <f t="shared" si="2"/>
        <v>589.01</v>
      </c>
      <c r="J132" s="43">
        <f t="shared" si="2"/>
        <v>150</v>
      </c>
      <c r="K132" s="43">
        <f t="shared" si="2"/>
        <v>1000</v>
      </c>
      <c r="L132" s="43">
        <f t="shared" si="2"/>
        <v>135.6</v>
      </c>
      <c r="M132" s="43">
        <f t="shared" si="2"/>
        <v>10</v>
      </c>
      <c r="N132" s="43">
        <f t="shared" si="2"/>
        <v>2450</v>
      </c>
      <c r="O132" s="43">
        <f t="shared" si="2"/>
        <v>550</v>
      </c>
      <c r="P132" s="43">
        <f t="shared" si="2"/>
        <v>55</v>
      </c>
      <c r="Q132" s="43">
        <f t="shared" si="2"/>
        <v>2066.6999999999998</v>
      </c>
      <c r="R132" s="43">
        <f t="shared" si="2"/>
        <v>400</v>
      </c>
      <c r="S132" s="43">
        <f t="shared" si="2"/>
        <v>28.99</v>
      </c>
      <c r="T132" s="43">
        <f t="shared" si="2"/>
        <v>170</v>
      </c>
      <c r="U132" s="43">
        <f t="shared" si="2"/>
        <v>90.16</v>
      </c>
      <c r="V132" s="43">
        <f t="shared" si="2"/>
        <v>20</v>
      </c>
    </row>
    <row r="135" spans="1:22" ht="15.6" x14ac:dyDescent="0.3">
      <c r="A135" s="63" t="s">
        <v>124</v>
      </c>
      <c r="B135" s="63"/>
    </row>
    <row r="136" spans="1:22" ht="15.6" x14ac:dyDescent="0.3">
      <c r="A136" s="63" t="s">
        <v>126</v>
      </c>
      <c r="B136" s="63"/>
    </row>
    <row r="137" spans="1:22" ht="15.6" x14ac:dyDescent="0.3">
      <c r="A137" s="63" t="s">
        <v>130</v>
      </c>
      <c r="B137" s="63"/>
    </row>
  </sheetData>
  <autoFilter ref="A3:BH130" xr:uid="{00000000-0009-0000-0000-000000000000}"/>
  <sortState xmlns:xlrd2="http://schemas.microsoft.com/office/spreadsheetml/2017/richdata2" ref="A2:G123">
    <sortCondition ref="A2:A123"/>
  </sortState>
  <mergeCells count="7">
    <mergeCell ref="N2:V2"/>
    <mergeCell ref="D2:F2"/>
    <mergeCell ref="A137:B137"/>
    <mergeCell ref="A1:C1"/>
    <mergeCell ref="A136:B136"/>
    <mergeCell ref="A135:B135"/>
    <mergeCell ref="G2:M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43"/>
  <sheetViews>
    <sheetView workbookViewId="0">
      <selection activeCell="J15" sqref="J15"/>
    </sheetView>
  </sheetViews>
  <sheetFormatPr defaultRowHeight="14.4" x14ac:dyDescent="0.3"/>
  <cols>
    <col min="2" max="2" width="26" customWidth="1"/>
    <col min="3" max="3" width="13.88671875" customWidth="1"/>
    <col min="4" max="4" width="13.6640625" customWidth="1"/>
    <col min="5" max="5" width="14.88671875" customWidth="1"/>
  </cols>
  <sheetData>
    <row r="1" spans="2:5" ht="25.8" x14ac:dyDescent="0.5">
      <c r="B1" s="66" t="s">
        <v>115</v>
      </c>
      <c r="C1" s="66"/>
      <c r="D1" s="66"/>
      <c r="E1" s="66"/>
    </row>
    <row r="2" spans="2:5" ht="25.8" x14ac:dyDescent="0.5">
      <c r="B2" s="66" t="s">
        <v>127</v>
      </c>
      <c r="C2" s="66"/>
      <c r="D2" s="66"/>
      <c r="E2" s="66"/>
    </row>
    <row r="3" spans="2:5" x14ac:dyDescent="0.3">
      <c r="C3" s="2"/>
      <c r="D3" s="2"/>
    </row>
    <row r="4" spans="2:5" ht="15.6" x14ac:dyDescent="0.3">
      <c r="B4" s="3" t="s">
        <v>30</v>
      </c>
      <c r="C4" s="4"/>
      <c r="D4" s="46">
        <f>'Bank payments 2021-22'!F4</f>
        <v>1627.02</v>
      </c>
      <c r="E4" s="3"/>
    </row>
    <row r="5" spans="2:5" ht="15.6" x14ac:dyDescent="0.3">
      <c r="B5" s="3"/>
      <c r="C5" s="4"/>
      <c r="D5" s="4"/>
      <c r="E5" s="3"/>
    </row>
    <row r="6" spans="2:5" ht="15.6" x14ac:dyDescent="0.3">
      <c r="B6" s="5" t="s">
        <v>31</v>
      </c>
      <c r="C6" s="4"/>
      <c r="D6" s="4"/>
      <c r="E6" s="3"/>
    </row>
    <row r="7" spans="2:5" ht="15.6" x14ac:dyDescent="0.3">
      <c r="B7" s="3"/>
      <c r="C7" s="4"/>
      <c r="D7" s="4"/>
      <c r="E7" s="3"/>
    </row>
    <row r="8" spans="2:5" ht="15.6" x14ac:dyDescent="0.3">
      <c r="B8" s="6" t="s">
        <v>8</v>
      </c>
      <c r="C8" s="7" t="s">
        <v>32</v>
      </c>
      <c r="D8" s="7" t="s">
        <v>33</v>
      </c>
      <c r="E8" s="6" t="s">
        <v>131</v>
      </c>
    </row>
    <row r="9" spans="2:5" ht="15.6" x14ac:dyDescent="0.3">
      <c r="B9" s="14" t="s">
        <v>110</v>
      </c>
      <c r="C9" s="15">
        <v>2800</v>
      </c>
      <c r="D9" s="44">
        <f>'Bank payments 2021-22'!G132</f>
        <v>2569</v>
      </c>
      <c r="E9" s="44">
        <f>D9-C9</f>
        <v>-231</v>
      </c>
    </row>
    <row r="10" spans="2:5" ht="15.6" x14ac:dyDescent="0.3">
      <c r="B10" s="14" t="s">
        <v>1</v>
      </c>
      <c r="C10" s="15">
        <v>1200</v>
      </c>
      <c r="D10" s="44">
        <f>'Bank payments 2021-22'!H132</f>
        <v>1389.5</v>
      </c>
      <c r="E10" s="44">
        <f t="shared" ref="E10:E33" si="0">D10-C10</f>
        <v>189.5</v>
      </c>
    </row>
    <row r="11" spans="2:5" ht="15.6" x14ac:dyDescent="0.3">
      <c r="B11" s="14" t="s">
        <v>6</v>
      </c>
      <c r="C11" s="15">
        <v>500</v>
      </c>
      <c r="D11" s="44">
        <f>'Bank payments 2021-22'!I132</f>
        <v>589.01</v>
      </c>
      <c r="E11" s="44">
        <f t="shared" si="0"/>
        <v>89.009999999999991</v>
      </c>
    </row>
    <row r="12" spans="2:5" s="12" customFormat="1" ht="15.6" x14ac:dyDescent="0.3">
      <c r="B12" s="14" t="s">
        <v>67</v>
      </c>
      <c r="C12" s="15">
        <v>200</v>
      </c>
      <c r="D12" s="44">
        <f>'Bank payments 2021-22'!J132</f>
        <v>150</v>
      </c>
      <c r="E12" s="44">
        <f t="shared" si="0"/>
        <v>-50</v>
      </c>
    </row>
    <row r="13" spans="2:5" s="12" customFormat="1" ht="15.6" x14ac:dyDescent="0.3">
      <c r="B13" s="14" t="s">
        <v>68</v>
      </c>
      <c r="C13" s="15">
        <v>1000</v>
      </c>
      <c r="D13" s="44">
        <f>'Bank payments 2021-22'!K132</f>
        <v>1000</v>
      </c>
      <c r="E13" s="44">
        <f t="shared" si="0"/>
        <v>0</v>
      </c>
    </row>
    <row r="14" spans="2:5" s="12" customFormat="1" ht="15.6" x14ac:dyDescent="0.3">
      <c r="B14" s="14" t="s">
        <v>17</v>
      </c>
      <c r="C14" s="15">
        <v>100</v>
      </c>
      <c r="D14" s="44">
        <f>'Bank payments 2021-22'!L132</f>
        <v>135.6</v>
      </c>
      <c r="E14" s="44">
        <f t="shared" si="0"/>
        <v>35.599999999999994</v>
      </c>
    </row>
    <row r="15" spans="2:5" ht="15.6" x14ac:dyDescent="0.3">
      <c r="B15" s="14" t="s">
        <v>2</v>
      </c>
      <c r="C15" s="15">
        <v>50</v>
      </c>
      <c r="D15" s="44">
        <f>'Bank payments 2021-22'!M132</f>
        <v>10</v>
      </c>
      <c r="E15" s="44">
        <f t="shared" si="0"/>
        <v>-40</v>
      </c>
    </row>
    <row r="16" spans="2:5" ht="15.6" x14ac:dyDescent="0.3">
      <c r="B16" s="8"/>
      <c r="C16" s="9"/>
      <c r="D16" s="9"/>
      <c r="E16" s="15"/>
    </row>
    <row r="17" spans="2:5" ht="15.6" x14ac:dyDescent="0.3">
      <c r="B17" s="6" t="s">
        <v>37</v>
      </c>
      <c r="C17" s="45">
        <f>SUM(C9:C15)</f>
        <v>5850</v>
      </c>
      <c r="D17" s="45">
        <f>SUM(D9:D15)</f>
        <v>5843.1100000000006</v>
      </c>
      <c r="E17" s="45">
        <f t="shared" si="0"/>
        <v>-6.8899999999994179</v>
      </c>
    </row>
    <row r="18" spans="2:5" ht="15.6" x14ac:dyDescent="0.3">
      <c r="B18" s="3"/>
      <c r="C18" s="4"/>
      <c r="D18" s="4"/>
      <c r="E18" s="4"/>
    </row>
    <row r="19" spans="2:5" ht="15.6" x14ac:dyDescent="0.3">
      <c r="B19" s="3"/>
      <c r="C19" s="4"/>
      <c r="D19" s="4"/>
      <c r="E19" s="4"/>
    </row>
    <row r="20" spans="2:5" ht="15.6" x14ac:dyDescent="0.3">
      <c r="B20" s="5" t="s">
        <v>34</v>
      </c>
      <c r="C20" s="4"/>
      <c r="D20" s="4"/>
      <c r="E20" s="4"/>
    </row>
    <row r="21" spans="2:5" ht="15.6" x14ac:dyDescent="0.3">
      <c r="B21" s="3"/>
      <c r="C21" s="4"/>
      <c r="D21" s="4"/>
      <c r="E21" s="4"/>
    </row>
    <row r="22" spans="2:5" ht="15.6" x14ac:dyDescent="0.3">
      <c r="B22" s="6" t="s">
        <v>8</v>
      </c>
      <c r="C22" s="7" t="s">
        <v>32</v>
      </c>
      <c r="D22" s="7" t="s">
        <v>33</v>
      </c>
      <c r="E22" s="6" t="s">
        <v>131</v>
      </c>
    </row>
    <row r="23" spans="2:5" ht="15.6" x14ac:dyDescent="0.3">
      <c r="B23" s="14" t="s">
        <v>69</v>
      </c>
      <c r="C23" s="15">
        <v>2450</v>
      </c>
      <c r="D23" s="44">
        <f>'Bank payments 2021-22'!N132</f>
        <v>2450</v>
      </c>
      <c r="E23" s="44">
        <f t="shared" si="0"/>
        <v>0</v>
      </c>
    </row>
    <row r="24" spans="2:5" ht="15.6" x14ac:dyDescent="0.3">
      <c r="B24" s="14" t="s">
        <v>111</v>
      </c>
      <c r="C24" s="15">
        <v>500</v>
      </c>
      <c r="D24" s="44">
        <f>'Bank payments 2021-22'!O132</f>
        <v>550</v>
      </c>
      <c r="E24" s="44">
        <f t="shared" si="0"/>
        <v>50</v>
      </c>
    </row>
    <row r="25" spans="2:5" ht="15.6" x14ac:dyDescent="0.3">
      <c r="B25" s="14" t="s">
        <v>70</v>
      </c>
      <c r="C25" s="15">
        <v>100</v>
      </c>
      <c r="D25" s="44">
        <f>'Bank payments 2021-22'!P132</f>
        <v>55</v>
      </c>
      <c r="E25" s="44">
        <f t="shared" si="0"/>
        <v>-45</v>
      </c>
    </row>
    <row r="26" spans="2:5" ht="15.6" x14ac:dyDescent="0.3">
      <c r="B26" s="14" t="s">
        <v>35</v>
      </c>
      <c r="C26" s="15">
        <v>2106</v>
      </c>
      <c r="D26" s="44">
        <f>'Bank payments 2021-22'!Q132</f>
        <v>2066.6999999999998</v>
      </c>
      <c r="E26" s="44">
        <f t="shared" si="0"/>
        <v>-39.300000000000182</v>
      </c>
    </row>
    <row r="27" spans="2:5" ht="15.6" x14ac:dyDescent="0.3">
      <c r="B27" s="14" t="s">
        <v>36</v>
      </c>
      <c r="C27" s="15">
        <v>400</v>
      </c>
      <c r="D27" s="44">
        <f>'Bank payments 2021-22'!R132</f>
        <v>400</v>
      </c>
      <c r="E27" s="44">
        <f t="shared" si="0"/>
        <v>0</v>
      </c>
    </row>
    <row r="28" spans="2:5" ht="15.6" x14ac:dyDescent="0.3">
      <c r="B28" s="14" t="s">
        <v>5</v>
      </c>
      <c r="C28" s="15">
        <v>0</v>
      </c>
      <c r="D28" s="44">
        <f>'Bank payments 2021-22'!S132</f>
        <v>28.99</v>
      </c>
      <c r="E28" s="44">
        <f t="shared" si="0"/>
        <v>28.99</v>
      </c>
    </row>
    <row r="29" spans="2:5" ht="15.6" x14ac:dyDescent="0.3">
      <c r="B29" s="14" t="s">
        <v>41</v>
      </c>
      <c r="C29" s="15">
        <v>170</v>
      </c>
      <c r="D29" s="44">
        <f>'Bank payments 2021-22'!T132</f>
        <v>170</v>
      </c>
      <c r="E29" s="44">
        <f t="shared" si="0"/>
        <v>0</v>
      </c>
    </row>
    <row r="30" spans="2:5" ht="15.6" x14ac:dyDescent="0.3">
      <c r="B30" s="14" t="s">
        <v>4</v>
      </c>
      <c r="C30" s="15">
        <v>100</v>
      </c>
      <c r="D30" s="44">
        <f>'Bank payments 2021-22'!U132</f>
        <v>90.16</v>
      </c>
      <c r="E30" s="44">
        <f t="shared" si="0"/>
        <v>-9.8400000000000034</v>
      </c>
    </row>
    <row r="31" spans="2:5" ht="15.6" x14ac:dyDescent="0.3">
      <c r="B31" s="14" t="s">
        <v>2</v>
      </c>
      <c r="C31" s="4">
        <v>200</v>
      </c>
      <c r="D31" s="44">
        <f>'Bank payments 2021-22'!V132</f>
        <v>20</v>
      </c>
      <c r="E31" s="44">
        <f t="shared" si="0"/>
        <v>-180</v>
      </c>
    </row>
    <row r="32" spans="2:5" ht="15.6" x14ac:dyDescent="0.3">
      <c r="B32" s="8"/>
      <c r="C32" s="9"/>
      <c r="D32" s="39"/>
      <c r="E32" s="39"/>
    </row>
    <row r="33" spans="2:5" ht="15.6" x14ac:dyDescent="0.3">
      <c r="B33" s="6" t="s">
        <v>38</v>
      </c>
      <c r="C33" s="45">
        <f>SUM(C23:C31)</f>
        <v>6026</v>
      </c>
      <c r="D33" s="45">
        <f>SUM(D23:D31)</f>
        <v>5830.8499999999995</v>
      </c>
      <c r="E33" s="45">
        <f t="shared" si="0"/>
        <v>-195.15000000000055</v>
      </c>
    </row>
    <row r="34" spans="2:5" ht="15.6" x14ac:dyDescent="0.3">
      <c r="B34" s="3"/>
      <c r="C34" s="4"/>
      <c r="D34" s="4"/>
      <c r="E34" s="3"/>
    </row>
    <row r="35" spans="2:5" ht="15.6" x14ac:dyDescent="0.3">
      <c r="B35" s="3"/>
      <c r="C35" s="4"/>
      <c r="D35" s="4"/>
      <c r="E35" s="3"/>
    </row>
    <row r="36" spans="2:5" ht="16.2" thickBot="1" x14ac:dyDescent="0.35">
      <c r="B36" s="3" t="s">
        <v>39</v>
      </c>
      <c r="C36" s="4"/>
      <c r="D36" s="51">
        <f>D4+D17-D33</f>
        <v>1639.2800000000016</v>
      </c>
      <c r="E36" s="3"/>
    </row>
    <row r="37" spans="2:5" ht="16.2" thickTop="1" x14ac:dyDescent="0.3">
      <c r="B37" s="10"/>
      <c r="C37" s="11"/>
      <c r="D37" s="11"/>
      <c r="E37" s="3"/>
    </row>
    <row r="38" spans="2:5" ht="16.2" thickBot="1" x14ac:dyDescent="0.35">
      <c r="B38" s="10" t="s">
        <v>40</v>
      </c>
      <c r="C38" s="11"/>
      <c r="D38" s="52">
        <f>D36-D4</f>
        <v>12.260000000001583</v>
      </c>
      <c r="E38" s="3"/>
    </row>
    <row r="39" spans="2:5" ht="16.2" thickTop="1" x14ac:dyDescent="0.3">
      <c r="B39" s="3"/>
      <c r="C39" s="3"/>
      <c r="D39" s="3"/>
      <c r="E39" s="3"/>
    </row>
    <row r="40" spans="2:5" ht="15.6" x14ac:dyDescent="0.3">
      <c r="B40" s="3"/>
      <c r="C40" s="3"/>
      <c r="D40" s="3"/>
      <c r="E40" s="3"/>
    </row>
    <row r="41" spans="2:5" ht="15.6" x14ac:dyDescent="0.3">
      <c r="B41" s="3"/>
      <c r="C41" s="3"/>
      <c r="D41" s="3"/>
      <c r="E41" s="3"/>
    </row>
    <row r="42" spans="2:5" ht="15.6" x14ac:dyDescent="0.3">
      <c r="B42" s="3"/>
      <c r="C42" s="3"/>
      <c r="D42" s="3"/>
      <c r="E42" s="3"/>
    </row>
    <row r="43" spans="2:5" ht="15.6" x14ac:dyDescent="0.3">
      <c r="B43" s="3"/>
      <c r="C43" s="3"/>
      <c r="D43" s="3"/>
      <c r="E43" s="3"/>
    </row>
  </sheetData>
  <mergeCells count="2">
    <mergeCell ref="B1:E1"/>
    <mergeCell ref="B2:E2"/>
  </mergeCells>
  <pageMargins left="0.31496062992125984" right="0.31496062992125984" top="0.74803149606299213" bottom="0.74803149606299213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workbookViewId="0">
      <selection activeCell="C33" sqref="C33"/>
    </sheetView>
  </sheetViews>
  <sheetFormatPr defaultRowHeight="14.4" x14ac:dyDescent="0.3"/>
  <cols>
    <col min="1" max="1" width="28.77734375" customWidth="1"/>
    <col min="2" max="2" width="18.44140625" customWidth="1"/>
    <col min="3" max="3" width="45.5546875" customWidth="1"/>
    <col min="4" max="4" width="50.109375" bestFit="1" customWidth="1"/>
  </cols>
  <sheetData>
    <row r="1" spans="1:4" ht="25.8" x14ac:dyDescent="0.5">
      <c r="A1" s="67" t="s">
        <v>115</v>
      </c>
      <c r="B1" s="67"/>
      <c r="C1" s="67"/>
      <c r="D1" s="67"/>
    </row>
    <row r="2" spans="1:4" ht="25.8" x14ac:dyDescent="0.5">
      <c r="A2" s="67" t="s">
        <v>128</v>
      </c>
      <c r="B2" s="67"/>
      <c r="C2" s="67"/>
      <c r="D2" s="67"/>
    </row>
    <row r="3" spans="1:4" x14ac:dyDescent="0.3">
      <c r="B3" s="2"/>
      <c r="C3" s="2"/>
    </row>
    <row r="4" spans="1:4" ht="15.6" x14ac:dyDescent="0.3">
      <c r="A4" s="13"/>
      <c r="B4" s="4"/>
      <c r="C4" s="4"/>
      <c r="D4" s="3"/>
    </row>
    <row r="5" spans="1:4" ht="15.6" x14ac:dyDescent="0.3">
      <c r="A5" s="5" t="s">
        <v>31</v>
      </c>
      <c r="B5" s="4"/>
      <c r="C5" s="4"/>
      <c r="D5" s="3"/>
    </row>
    <row r="6" spans="1:4" ht="15.6" x14ac:dyDescent="0.3">
      <c r="A6" s="13"/>
      <c r="B6" s="4"/>
      <c r="C6" s="4"/>
      <c r="D6" s="3"/>
    </row>
    <row r="7" spans="1:4" ht="15.6" x14ac:dyDescent="0.3">
      <c r="A7" s="6" t="s">
        <v>8</v>
      </c>
      <c r="B7" s="7" t="s">
        <v>132</v>
      </c>
      <c r="C7" s="7" t="s">
        <v>129</v>
      </c>
    </row>
    <row r="8" spans="1:4" ht="15.6" x14ac:dyDescent="0.3">
      <c r="A8" s="14" t="s">
        <v>110</v>
      </c>
      <c r="B8" s="15">
        <v>2800</v>
      </c>
      <c r="C8" s="14" t="s">
        <v>42</v>
      </c>
    </row>
    <row r="9" spans="1:4" ht="15.6" x14ac:dyDescent="0.3">
      <c r="A9" s="14" t="s">
        <v>1</v>
      </c>
      <c r="B9" s="15">
        <v>2300</v>
      </c>
      <c r="C9" s="14"/>
    </row>
    <row r="10" spans="1:4" ht="15.6" x14ac:dyDescent="0.3">
      <c r="A10" s="14" t="s">
        <v>6</v>
      </c>
      <c r="B10" s="15">
        <v>500</v>
      </c>
      <c r="C10" s="14"/>
    </row>
    <row r="11" spans="1:4" s="12" customFormat="1" ht="15.6" x14ac:dyDescent="0.3">
      <c r="A11" s="14" t="s">
        <v>67</v>
      </c>
      <c r="B11" s="15">
        <v>200</v>
      </c>
      <c r="C11" s="14"/>
    </row>
    <row r="12" spans="1:4" ht="15.6" x14ac:dyDescent="0.3">
      <c r="A12" s="14" t="s">
        <v>17</v>
      </c>
      <c r="B12" s="15">
        <v>100</v>
      </c>
      <c r="C12" s="14"/>
    </row>
    <row r="13" spans="1:4" ht="15.6" x14ac:dyDescent="0.3">
      <c r="A13" s="14" t="s">
        <v>2</v>
      </c>
      <c r="B13" s="15">
        <v>50</v>
      </c>
      <c r="C13" s="14"/>
    </row>
    <row r="14" spans="1:4" ht="15.6" x14ac:dyDescent="0.3">
      <c r="A14" s="6"/>
      <c r="B14" s="7"/>
      <c r="C14" s="14"/>
    </row>
    <row r="15" spans="1:4" ht="15.6" x14ac:dyDescent="0.3">
      <c r="A15" s="14" t="s">
        <v>37</v>
      </c>
      <c r="B15" s="45">
        <f>SUM(B8:B13)</f>
        <v>5950</v>
      </c>
      <c r="C15" s="14"/>
    </row>
    <row r="16" spans="1:4" ht="15.6" x14ac:dyDescent="0.3">
      <c r="A16" s="13"/>
      <c r="B16" s="4"/>
      <c r="C16" s="4"/>
      <c r="D16" s="3"/>
    </row>
    <row r="17" spans="1:4" ht="15.6" x14ac:dyDescent="0.3">
      <c r="A17" s="5"/>
      <c r="B17" s="4"/>
      <c r="C17" s="4"/>
      <c r="D17" s="3"/>
    </row>
    <row r="18" spans="1:4" ht="15.6" x14ac:dyDescent="0.3">
      <c r="A18" s="5" t="s">
        <v>34</v>
      </c>
      <c r="B18" s="4"/>
      <c r="C18" s="4"/>
      <c r="D18" s="3"/>
    </row>
    <row r="19" spans="1:4" ht="15.6" x14ac:dyDescent="0.3">
      <c r="A19" s="47"/>
      <c r="B19" s="48"/>
      <c r="C19" s="48"/>
      <c r="D19" s="49"/>
    </row>
    <row r="20" spans="1:4" ht="15.6" x14ac:dyDescent="0.3">
      <c r="A20" s="6" t="s">
        <v>8</v>
      </c>
      <c r="B20" s="7" t="s">
        <v>132</v>
      </c>
      <c r="C20" s="6" t="s">
        <v>129</v>
      </c>
    </row>
    <row r="21" spans="1:4" ht="15.6" x14ac:dyDescent="0.3">
      <c r="A21" s="14" t="s">
        <v>69</v>
      </c>
      <c r="B21" s="15">
        <v>2450</v>
      </c>
      <c r="C21" s="14" t="s">
        <v>109</v>
      </c>
    </row>
    <row r="22" spans="1:4" ht="15.6" x14ac:dyDescent="0.3">
      <c r="A22" s="14" t="s">
        <v>111</v>
      </c>
      <c r="B22" s="15">
        <v>500</v>
      </c>
      <c r="C22" s="14"/>
    </row>
    <row r="23" spans="1:4" ht="15.6" x14ac:dyDescent="0.3">
      <c r="A23" s="14" t="s">
        <v>70</v>
      </c>
      <c r="B23" s="15">
        <v>0</v>
      </c>
      <c r="C23" s="14"/>
    </row>
    <row r="24" spans="1:4" ht="15.6" x14ac:dyDescent="0.3">
      <c r="A24" s="14" t="s">
        <v>35</v>
      </c>
      <c r="B24" s="15">
        <v>2106</v>
      </c>
      <c r="C24" s="14" t="s">
        <v>44</v>
      </c>
    </row>
    <row r="25" spans="1:4" ht="15.6" x14ac:dyDescent="0.3">
      <c r="A25" s="14" t="s">
        <v>36</v>
      </c>
      <c r="B25" s="15">
        <v>500</v>
      </c>
      <c r="C25" s="14"/>
    </row>
    <row r="26" spans="1:4" ht="15.6" x14ac:dyDescent="0.3">
      <c r="A26" s="14" t="s">
        <v>5</v>
      </c>
      <c r="B26" s="15">
        <v>40</v>
      </c>
      <c r="C26" s="14"/>
    </row>
    <row r="27" spans="1:4" ht="15.6" x14ac:dyDescent="0.3">
      <c r="A27" s="14" t="s">
        <v>41</v>
      </c>
      <c r="B27" s="15">
        <v>170</v>
      </c>
      <c r="C27" s="14"/>
    </row>
    <row r="28" spans="1:4" ht="15.6" x14ac:dyDescent="0.3">
      <c r="A28" s="14" t="s">
        <v>4</v>
      </c>
      <c r="B28" s="15">
        <v>100</v>
      </c>
      <c r="C28" s="14" t="s">
        <v>43</v>
      </c>
    </row>
    <row r="29" spans="1:4" ht="15.6" x14ac:dyDescent="0.3">
      <c r="A29" s="14" t="s">
        <v>2</v>
      </c>
      <c r="B29" s="15">
        <v>100</v>
      </c>
      <c r="C29" s="14"/>
    </row>
    <row r="30" spans="1:4" ht="15.6" x14ac:dyDescent="0.3">
      <c r="A30" s="14"/>
      <c r="B30" s="15"/>
      <c r="C30" s="14"/>
    </row>
    <row r="31" spans="1:4" ht="15.6" x14ac:dyDescent="0.3">
      <c r="A31" s="6" t="s">
        <v>38</v>
      </c>
      <c r="B31" s="45">
        <f>SUM(B21:B29)</f>
        <v>5966</v>
      </c>
      <c r="C31" s="14"/>
    </row>
    <row r="32" spans="1:4" ht="15.6" x14ac:dyDescent="0.3">
      <c r="A32" s="10"/>
      <c r="B32" s="11"/>
      <c r="C32" s="11"/>
      <c r="D32" s="3"/>
    </row>
    <row r="33" spans="1:4" ht="15.6" x14ac:dyDescent="0.3">
      <c r="A33" s="10"/>
      <c r="B33" s="11"/>
      <c r="C33" s="11"/>
      <c r="D33" s="3"/>
    </row>
    <row r="34" spans="1:4" ht="15.6" x14ac:dyDescent="0.3">
      <c r="A34" s="13"/>
      <c r="B34" s="13"/>
      <c r="C34" s="3"/>
    </row>
    <row r="35" spans="1:4" ht="16.2" thickBot="1" x14ac:dyDescent="0.35">
      <c r="A35" s="13" t="s">
        <v>133</v>
      </c>
      <c r="B35" s="50">
        <f>B15-B31</f>
        <v>-16</v>
      </c>
      <c r="C35" s="3"/>
    </row>
    <row r="36" spans="1:4" ht="16.2" thickTop="1" x14ac:dyDescent="0.3">
      <c r="A36" s="3"/>
      <c r="B36" s="3"/>
      <c r="C36" s="3"/>
      <c r="D36" s="3"/>
    </row>
  </sheetData>
  <mergeCells count="2">
    <mergeCell ref="A1:D1"/>
    <mergeCell ref="A2:D2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dc999f-6a41-42e2-87c5-340193c8826f" xsi:nil="true"/>
    <lcf76f155ced4ddcb4097134ff3c332f xmlns="816fe034-ddef-4c4d-a1b7-2eb3e5e2b63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35AAAE9CF1AB4EBEAC5C209EA23E88" ma:contentTypeVersion="16" ma:contentTypeDescription="Create a new document." ma:contentTypeScope="" ma:versionID="3749b40247d468c536645f4942d3e775">
  <xsd:schema xmlns:xsd="http://www.w3.org/2001/XMLSchema" xmlns:xs="http://www.w3.org/2001/XMLSchema" xmlns:p="http://schemas.microsoft.com/office/2006/metadata/properties" xmlns:ns2="816fe034-ddef-4c4d-a1b7-2eb3e5e2b630" xmlns:ns3="81dc999f-6a41-42e2-87c5-340193c8826f" targetNamespace="http://schemas.microsoft.com/office/2006/metadata/properties" ma:root="true" ma:fieldsID="d1501a9f92767fd93829f39151fc80a8" ns2:_="" ns3:_="">
    <xsd:import namespace="816fe034-ddef-4c4d-a1b7-2eb3e5e2b630"/>
    <xsd:import namespace="81dc999f-6a41-42e2-87c5-340193c882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6fe034-ddef-4c4d-a1b7-2eb3e5e2b6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3e9db65-3ee7-4d3b-b3a5-2a1a2be390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dc999f-6a41-42e2-87c5-340193c882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92a6731-b5b4-4a90-8e14-af0595ca6147}" ma:internalName="TaxCatchAll" ma:showField="CatchAllData" ma:web="81dc999f-6a41-42e2-87c5-340193c882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8CE213-D555-4D56-A539-2EAB755DE8B1}">
  <ds:schemaRefs>
    <ds:schemaRef ds:uri="http://schemas.microsoft.com/office/2006/metadata/properties"/>
    <ds:schemaRef ds:uri="http://schemas.microsoft.com/office/infopath/2007/PartnerControls"/>
    <ds:schemaRef ds:uri="81dc999f-6a41-42e2-87c5-340193c8826f"/>
    <ds:schemaRef ds:uri="816fe034-ddef-4c4d-a1b7-2eb3e5e2b630"/>
  </ds:schemaRefs>
</ds:datastoreItem>
</file>

<file path=customXml/itemProps2.xml><?xml version="1.0" encoding="utf-8"?>
<ds:datastoreItem xmlns:ds="http://schemas.openxmlformats.org/officeDocument/2006/customXml" ds:itemID="{D04C9DA9-B627-45B9-8508-FFEFCCB92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6fe034-ddef-4c4d-a1b7-2eb3e5e2b630"/>
    <ds:schemaRef ds:uri="81dc999f-6a41-42e2-87c5-340193c882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16B029-00DD-4132-99F4-C140D5AA36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Bank payments 2021-22</vt:lpstr>
      <vt:lpstr>Income and Expenditure 2021-22</vt:lpstr>
      <vt:lpstr>Budget 2022-23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Ben Saffell</cp:lastModifiedBy>
  <cp:lastPrinted>2014-06-09T19:51:09Z</cp:lastPrinted>
  <dcterms:created xsi:type="dcterms:W3CDTF">2014-05-24T22:15:58Z</dcterms:created>
  <dcterms:modified xsi:type="dcterms:W3CDTF">2022-05-13T13:19:27Z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0x0101002F35AAAE9CF1AB4EBEAC5C209EA23E88</vt:lpwstr>
  </property>
  <property fmtid="{D5CDD505-2E9C-101B-9397-08002B2CF9AE}" pid="3" name="Order">
    <vt:r8>13584200</vt:r8>
  </property>
  <property fmtid="{D5CDD505-2E9C-101B-9397-08002B2CF9AE}" pid="4" name="MediaServiceImageTags">
    <vt:lpwstr/>
  </property>
</Properties>
</file>